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rneet.Dhillon\Documents\Herneet Personal\Kids School\Sevaira School\Colebrook Elementary\PAC\2023\"/>
    </mc:Choice>
  </mc:AlternateContent>
  <xr:revisionPtr revIDLastSave="0" documentId="8_{1033E8DC-89F2-47AA-BD9C-CD2404182520}" xr6:coauthVersionLast="45" xr6:coauthVersionMax="45" xr10:uidLastSave="{00000000-0000-0000-0000-000000000000}"/>
  <bookViews>
    <workbookView xWindow="20" yWindow="740" windowWidth="19180" windowHeight="10060" xr2:uid="{00000000-000D-0000-FFFF-FFFF00000000}"/>
  </bookViews>
  <sheets>
    <sheet name="overall" sheetId="1" r:id="rId1"/>
    <sheet name="account #1 playground" sheetId="2" r:id="rId2"/>
    <sheet name="account #2 gaming" sheetId="3" r:id="rId3"/>
    <sheet name="main Sept 23" sheetId="4" r:id="rId4"/>
    <sheet name="main Oct 23" sheetId="34" r:id="rId5"/>
    <sheet name="main Nov 23" sheetId="3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36" l="1"/>
  <c r="B56" i="36" s="1"/>
  <c r="D17" i="34"/>
  <c r="D18" i="34" s="1"/>
  <c r="D14" i="34"/>
  <c r="D15" i="34" s="1"/>
  <c r="D16" i="34" s="1"/>
  <c r="B19" i="34"/>
  <c r="B50" i="34" s="1"/>
  <c r="E9" i="2"/>
  <c r="E10" i="2" s="1"/>
  <c r="E11" i="2" s="1"/>
  <c r="E12" i="2" s="1"/>
  <c r="E13" i="2" s="1"/>
  <c r="E14" i="2" s="1"/>
  <c r="E15" i="2" s="1"/>
  <c r="E16" i="2" s="1"/>
  <c r="E17" i="2" s="1"/>
  <c r="E8" i="2"/>
  <c r="B39" i="36"/>
  <c r="B33" i="34"/>
  <c r="D7" i="36"/>
  <c r="D8" i="36" s="1"/>
  <c r="D9" i="36" s="1"/>
  <c r="D10" i="36" s="1"/>
  <c r="D11" i="36" s="1"/>
  <c r="D12" i="36" s="1"/>
  <c r="D13" i="36" s="1"/>
  <c r="D14" i="36" s="1"/>
  <c r="D15" i="36" s="1"/>
  <c r="D16" i="36" s="1"/>
  <c r="D17" i="36" s="1"/>
  <c r="D22" i="36" s="1"/>
  <c r="D23" i="36" s="1"/>
  <c r="D7" i="34"/>
  <c r="D8" i="34" s="1"/>
  <c r="D9" i="34" s="1"/>
  <c r="D10" i="34" s="1"/>
  <c r="D11" i="34" s="1"/>
  <c r="D12" i="34" s="1"/>
  <c r="D13" i="34" s="1"/>
  <c r="D24" i="36" l="1"/>
  <c r="D18" i="36"/>
  <c r="D19" i="36" s="1"/>
  <c r="D20" i="36" s="1"/>
  <c r="D21" i="36" s="1"/>
  <c r="E35" i="36"/>
  <c r="E36" i="36"/>
  <c r="E30" i="34"/>
  <c r="B19" i="2" l="1"/>
  <c r="B25" i="4"/>
  <c r="B11" i="4"/>
  <c r="D7" i="4"/>
  <c r="D8" i="4" s="1"/>
  <c r="D9" i="4" s="1"/>
  <c r="D10" i="4" s="1"/>
  <c r="E34" i="36" l="1"/>
  <c r="E38" i="36" s="1"/>
  <c r="E28" i="34"/>
  <c r="E32" i="34" s="1"/>
  <c r="B42" i="4"/>
  <c r="B11" i="1"/>
  <c r="E24" i="4" l="1"/>
</calcChain>
</file>

<file path=xl/sharedStrings.xml><?xml version="1.0" encoding="utf-8"?>
<sst xmlns="http://schemas.openxmlformats.org/spreadsheetml/2006/main" count="152" uniqueCount="58">
  <si>
    <t>account #1 playground</t>
  </si>
  <si>
    <t>account #2 gaming</t>
  </si>
  <si>
    <t>account #3 main</t>
  </si>
  <si>
    <t>accounts</t>
  </si>
  <si>
    <t>balances</t>
  </si>
  <si>
    <t>date</t>
  </si>
  <si>
    <t>Budget</t>
  </si>
  <si>
    <t>Library Books</t>
  </si>
  <si>
    <t>Total</t>
  </si>
  <si>
    <t>total in main account</t>
  </si>
  <si>
    <t>amount</t>
  </si>
  <si>
    <t>account activity</t>
  </si>
  <si>
    <t>interest</t>
  </si>
  <si>
    <t xml:space="preserve">total </t>
  </si>
  <si>
    <t>starting balance</t>
  </si>
  <si>
    <t>ending balance</t>
  </si>
  <si>
    <t>Playground Account</t>
  </si>
  <si>
    <t>Gaming Account</t>
  </si>
  <si>
    <t>Main Account</t>
  </si>
  <si>
    <t>LST/IST</t>
  </si>
  <si>
    <t>Principal Funds</t>
  </si>
  <si>
    <t>Pending items:</t>
  </si>
  <si>
    <t>Colebrook School 2021-2022 year</t>
  </si>
  <si>
    <t>Notes:</t>
  </si>
  <si>
    <t xml:space="preserve"> </t>
  </si>
  <si>
    <t>Student Experiences &amp;</t>
  </si>
  <si>
    <t>Classroom Funds ($25 /student)</t>
  </si>
  <si>
    <t>Scholarship Funds</t>
  </si>
  <si>
    <t>Classroom Funds ($100/div))</t>
  </si>
  <si>
    <t xml:space="preserve">Incoming Wire (FT LEARNINGWISE EDUCATION) GIFT CARDS </t>
  </si>
  <si>
    <t>Service Fee</t>
  </si>
  <si>
    <t>Colebrook School 2022-2023 year</t>
  </si>
  <si>
    <t>Colebrook School 2023-2024 year</t>
  </si>
  <si>
    <t xml:space="preserve"> Password : Cole2023-24</t>
  </si>
  <si>
    <t>Province of BC - gaming grant</t>
  </si>
  <si>
    <t>Check# 0588  Colebrook Elementary (Young Actors Project)</t>
  </si>
  <si>
    <t>Cheque Deposit Fundscrip Trust</t>
  </si>
  <si>
    <t>Cheque Deposit Surrey Schools (Annual Subsidy to PAC outline by Board Regulations 10300.1</t>
  </si>
  <si>
    <t xml:space="preserve">Fundscrip Funds </t>
  </si>
  <si>
    <t>Etransfers In</t>
  </si>
  <si>
    <t>*These funds are most likely meant for Gift Card Purchases .</t>
  </si>
  <si>
    <t>Chargeback</t>
  </si>
  <si>
    <t>Chargeback Debit Ref# Fundscrip</t>
  </si>
  <si>
    <t>Preauthorized Credit Munch 10.15.23 Ref#450</t>
  </si>
  <si>
    <t>Preauthorized Credit Munch 10.22.23 Ref#450</t>
  </si>
  <si>
    <t>e-Transfer debit Ref 20231023093104669785  Memo. MunchaLunch</t>
  </si>
  <si>
    <t>Charges applied to account Send Money e-Transfer FeeCAP</t>
  </si>
  <si>
    <t>Preauthorized Credit Munch 10.29.2023 Ref#450</t>
  </si>
  <si>
    <t>Cheque 589 (Pizza Hut) Hot Lunch</t>
  </si>
  <si>
    <t>Chq#590</t>
  </si>
  <si>
    <t>Chq# 590 (Colebrook School Budget from PAC)</t>
  </si>
  <si>
    <t>Chq# 591 (White Spot - Hot Lunch)</t>
  </si>
  <si>
    <t xml:space="preserve">Etransfer G Bath </t>
  </si>
  <si>
    <t>Etransfer H Brar</t>
  </si>
  <si>
    <t>Etransfer PK Laniado</t>
  </si>
  <si>
    <t>Etransfer N Gill</t>
  </si>
  <si>
    <t>Ipads</t>
  </si>
  <si>
    <t>Classroom Funds ($275/div))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</si>
</sst>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  <numFmt numFmtId="164" formatCode="_(* #,##0.00_);_(* \(#,##0.00\);_(* &quot;-&quot;??_);_(@_)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16" fontId="0" fillId="0" borderId="0" xfId="0" applyNumberFormat="1"/>
    <xf numFmtId="0" fontId="2" fillId="0" borderId="0" xfId="0" applyFont="1"/>
    <xf numFmtId="0" fontId="2" fillId="0" borderId="1" xfId="0" applyFont="1" applyBorder="1"/>
    <xf numFmtId="164" fontId="0" fillId="0" borderId="0" xfId="1" applyFont="1"/>
    <xf numFmtId="164" fontId="0" fillId="0" borderId="3" xfId="1" applyFont="1" applyBorder="1"/>
    <xf numFmtId="164" fontId="0" fillId="0" borderId="4" xfId="1" applyFont="1" applyBorder="1"/>
    <xf numFmtId="164" fontId="0" fillId="0" borderId="5" xfId="1" applyFont="1" applyBorder="1"/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2" fillId="0" borderId="2" xfId="0" applyFont="1" applyBorder="1"/>
    <xf numFmtId="0" fontId="0" fillId="0" borderId="1" xfId="0" applyBorder="1"/>
    <xf numFmtId="164" fontId="0" fillId="0" borderId="1" xfId="1" applyFont="1" applyBorder="1"/>
    <xf numFmtId="164" fontId="2" fillId="0" borderId="0" xfId="1" applyFont="1" applyBorder="1"/>
    <xf numFmtId="164" fontId="0" fillId="0" borderId="0" xfId="0" applyNumberFormat="1"/>
    <xf numFmtId="164" fontId="0" fillId="0" borderId="0" xfId="1" applyFont="1" applyBorder="1"/>
    <xf numFmtId="0" fontId="0" fillId="0" borderId="2" xfId="0" applyBorder="1"/>
    <xf numFmtId="164" fontId="0" fillId="0" borderId="9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3" xfId="0" applyBorder="1"/>
    <xf numFmtId="0" fontId="0" fillId="0" borderId="14" xfId="0" applyBorder="1"/>
    <xf numFmtId="0" fontId="0" fillId="0" borderId="4" xfId="0" applyBorder="1"/>
    <xf numFmtId="16" fontId="2" fillId="0" borderId="1" xfId="0" applyNumberFormat="1" applyFont="1" applyBorder="1"/>
    <xf numFmtId="0" fontId="2" fillId="0" borderId="10" xfId="0" applyFont="1" applyBorder="1"/>
    <xf numFmtId="0" fontId="2" fillId="0" borderId="13" xfId="0" applyFont="1" applyBorder="1"/>
    <xf numFmtId="16" fontId="0" fillId="0" borderId="13" xfId="0" applyNumberFormat="1" applyBorder="1"/>
    <xf numFmtId="0" fontId="2" fillId="0" borderId="14" xfId="0" applyFont="1" applyBorder="1"/>
    <xf numFmtId="164" fontId="0" fillId="0" borderId="11" xfId="1" applyFont="1" applyBorder="1"/>
    <xf numFmtId="164" fontId="0" fillId="0" borderId="13" xfId="0" applyNumberFormat="1" applyBorder="1"/>
    <xf numFmtId="43" fontId="0" fillId="0" borderId="0" xfId="0" applyNumberFormat="1"/>
    <xf numFmtId="4" fontId="0" fillId="0" borderId="0" xfId="0" applyNumberFormat="1"/>
    <xf numFmtId="8" fontId="0" fillId="0" borderId="0" xfId="0" applyNumberFormat="1"/>
    <xf numFmtId="165" fontId="0" fillId="0" borderId="0" xfId="0" applyNumberFormat="1"/>
    <xf numFmtId="6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F25"/>
  <sheetViews>
    <sheetView tabSelected="1" workbookViewId="0">
      <selection activeCell="B7" sqref="B7"/>
    </sheetView>
  </sheetViews>
  <sheetFormatPr defaultRowHeight="14.5" x14ac:dyDescent="0.35"/>
  <cols>
    <col min="1" max="1" width="21" bestFit="1" customWidth="1"/>
    <col min="2" max="2" width="11.54296875" bestFit="1" customWidth="1"/>
    <col min="3" max="3" width="9.81640625" bestFit="1" customWidth="1"/>
    <col min="5" max="5" width="9.54296875" bestFit="1" customWidth="1"/>
  </cols>
  <sheetData>
    <row r="1" spans="1:6" x14ac:dyDescent="0.35">
      <c r="A1" s="26" t="s">
        <v>32</v>
      </c>
      <c r="B1" s="19"/>
      <c r="C1" s="20"/>
    </row>
    <row r="2" spans="1:6" x14ac:dyDescent="0.35">
      <c r="A2" s="21" t="s">
        <v>33</v>
      </c>
      <c r="C2" s="22"/>
    </row>
    <row r="3" spans="1:6" x14ac:dyDescent="0.35">
      <c r="A3" s="21"/>
      <c r="C3" s="22"/>
    </row>
    <row r="4" spans="1:6" x14ac:dyDescent="0.35">
      <c r="A4" s="27" t="s">
        <v>4</v>
      </c>
      <c r="B4" s="2" t="s">
        <v>5</v>
      </c>
      <c r="C4" s="22"/>
    </row>
    <row r="5" spans="1:6" x14ac:dyDescent="0.35">
      <c r="A5" s="28"/>
      <c r="C5" s="22"/>
    </row>
    <row r="6" spans="1:6" x14ac:dyDescent="0.35">
      <c r="A6" s="29" t="s">
        <v>3</v>
      </c>
      <c r="B6" s="25">
        <v>45250</v>
      </c>
      <c r="C6" s="22"/>
    </row>
    <row r="7" spans="1:6" x14ac:dyDescent="0.35">
      <c r="A7" s="21" t="s">
        <v>0</v>
      </c>
      <c r="B7" s="16">
        <v>2078.96</v>
      </c>
      <c r="C7" s="22"/>
    </row>
    <row r="8" spans="1:6" x14ac:dyDescent="0.35">
      <c r="A8" s="21" t="s">
        <v>1</v>
      </c>
      <c r="B8" s="16">
        <v>7945.15</v>
      </c>
      <c r="C8" s="22"/>
      <c r="E8" s="32"/>
    </row>
    <row r="9" spans="1:6" x14ac:dyDescent="0.35">
      <c r="A9" s="21" t="s">
        <v>2</v>
      </c>
      <c r="B9" s="16">
        <v>123227.51</v>
      </c>
      <c r="C9" s="22"/>
      <c r="E9" s="32"/>
      <c r="F9" s="32"/>
    </row>
    <row r="10" spans="1:6" x14ac:dyDescent="0.35">
      <c r="A10" s="21"/>
      <c r="B10" s="16"/>
      <c r="C10" s="22"/>
      <c r="E10" s="15"/>
    </row>
    <row r="11" spans="1:6" x14ac:dyDescent="0.35">
      <c r="A11" s="21" t="s">
        <v>8</v>
      </c>
      <c r="B11" s="16">
        <f>SUM(B7:B10)</f>
        <v>133251.62</v>
      </c>
      <c r="C11" s="22"/>
    </row>
    <row r="12" spans="1:6" x14ac:dyDescent="0.35">
      <c r="A12" s="23"/>
      <c r="B12" s="13"/>
      <c r="C12" s="24"/>
    </row>
    <row r="13" spans="1:6" x14ac:dyDescent="0.35">
      <c r="B13" s="4"/>
    </row>
    <row r="15" spans="1:6" x14ac:dyDescent="0.35">
      <c r="A15" t="s">
        <v>21</v>
      </c>
      <c r="C15" s="4"/>
    </row>
    <row r="16" spans="1:6" x14ac:dyDescent="0.35">
      <c r="B16" s="34"/>
      <c r="C16" s="34"/>
    </row>
    <row r="17" spans="1:6" x14ac:dyDescent="0.35">
      <c r="C17" s="34"/>
    </row>
    <row r="18" spans="1:6" x14ac:dyDescent="0.35">
      <c r="A18" t="s">
        <v>23</v>
      </c>
    </row>
    <row r="19" spans="1:6" x14ac:dyDescent="0.35">
      <c r="A19" t="s">
        <v>38</v>
      </c>
      <c r="B19" s="36">
        <v>110500</v>
      </c>
      <c r="C19" s="34"/>
      <c r="F19" s="34"/>
    </row>
    <row r="20" spans="1:6" x14ac:dyDescent="0.35">
      <c r="A20" t="s">
        <v>39</v>
      </c>
      <c r="B20" s="34">
        <v>1050</v>
      </c>
      <c r="C20" s="34"/>
    </row>
    <row r="21" spans="1:6" x14ac:dyDescent="0.35">
      <c r="A21" t="s">
        <v>40</v>
      </c>
    </row>
    <row r="24" spans="1:6" x14ac:dyDescent="0.35">
      <c r="C24" s="35"/>
    </row>
    <row r="25" spans="1:6" x14ac:dyDescent="0.35">
      <c r="C25" s="34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F20"/>
  <sheetViews>
    <sheetView zoomScaleNormal="100" workbookViewId="0">
      <selection activeCell="B10" sqref="B10"/>
    </sheetView>
  </sheetViews>
  <sheetFormatPr defaultRowHeight="14.5" x14ac:dyDescent="0.35"/>
  <cols>
    <col min="1" max="1" width="21" bestFit="1" customWidth="1"/>
    <col min="2" max="2" width="10.54296875" bestFit="1" customWidth="1"/>
    <col min="5" max="5" width="9.54296875" bestFit="1" customWidth="1"/>
    <col min="6" max="6" width="15.1796875" bestFit="1" customWidth="1"/>
    <col min="7" max="7" width="52.7265625" bestFit="1" customWidth="1"/>
  </cols>
  <sheetData>
    <row r="1" spans="1:6" x14ac:dyDescent="0.35">
      <c r="E1" s="2" t="s">
        <v>31</v>
      </c>
    </row>
    <row r="2" spans="1:6" x14ac:dyDescent="0.35">
      <c r="E2" s="2" t="s">
        <v>16</v>
      </c>
    </row>
    <row r="4" spans="1:6" x14ac:dyDescent="0.35">
      <c r="A4" s="2" t="s">
        <v>4</v>
      </c>
      <c r="B4" s="2" t="s">
        <v>10</v>
      </c>
      <c r="C4" s="2" t="s">
        <v>5</v>
      </c>
      <c r="F4" t="s">
        <v>14</v>
      </c>
    </row>
    <row r="5" spans="1:6" x14ac:dyDescent="0.35">
      <c r="A5" s="1"/>
    </row>
    <row r="6" spans="1:6" x14ac:dyDescent="0.35">
      <c r="A6" s="3" t="s">
        <v>3</v>
      </c>
      <c r="B6" s="12"/>
      <c r="C6" s="12"/>
      <c r="D6" s="12"/>
      <c r="E6" s="12"/>
    </row>
    <row r="7" spans="1:6" x14ac:dyDescent="0.35">
      <c r="A7" t="s">
        <v>0</v>
      </c>
      <c r="B7" s="4">
        <v>2070.9899999999998</v>
      </c>
      <c r="C7" s="1">
        <v>44815</v>
      </c>
      <c r="E7" s="15">
        <v>2070.9899999999998</v>
      </c>
    </row>
    <row r="8" spans="1:6" x14ac:dyDescent="0.35">
      <c r="A8" t="s">
        <v>12</v>
      </c>
      <c r="B8" s="4">
        <v>3.92</v>
      </c>
      <c r="C8" s="1">
        <v>44834</v>
      </c>
      <c r="E8" s="15">
        <f>E7+B8</f>
        <v>2074.91</v>
      </c>
    </row>
    <row r="9" spans="1:6" x14ac:dyDescent="0.35">
      <c r="A9" t="s">
        <v>12</v>
      </c>
      <c r="B9" s="4">
        <v>4.05</v>
      </c>
      <c r="C9" s="1">
        <v>44865</v>
      </c>
      <c r="E9" s="15">
        <f t="shared" ref="E9:E10" si="0">(E8+B9)</f>
        <v>2078.96</v>
      </c>
    </row>
    <row r="10" spans="1:6" x14ac:dyDescent="0.35">
      <c r="A10" t="s">
        <v>12</v>
      </c>
      <c r="B10" s="4"/>
      <c r="C10" s="1">
        <v>44895</v>
      </c>
      <c r="E10" s="33">
        <f t="shared" si="0"/>
        <v>2078.96</v>
      </c>
    </row>
    <row r="11" spans="1:6" x14ac:dyDescent="0.35">
      <c r="A11" t="s">
        <v>12</v>
      </c>
      <c r="B11" s="4"/>
      <c r="C11" s="1">
        <v>44926</v>
      </c>
      <c r="E11" s="33">
        <f>(E10+B11)</f>
        <v>2078.96</v>
      </c>
    </row>
    <row r="12" spans="1:6" x14ac:dyDescent="0.35">
      <c r="A12" t="s">
        <v>12</v>
      </c>
      <c r="B12" s="4"/>
      <c r="C12" s="1">
        <v>44957</v>
      </c>
      <c r="E12" s="33">
        <f t="shared" ref="E12:E17" si="1">(E11+B12)</f>
        <v>2078.96</v>
      </c>
    </row>
    <row r="13" spans="1:6" x14ac:dyDescent="0.35">
      <c r="A13" t="s">
        <v>12</v>
      </c>
      <c r="B13" s="4"/>
      <c r="C13" s="1">
        <v>44985</v>
      </c>
      <c r="E13" s="33">
        <f t="shared" si="1"/>
        <v>2078.96</v>
      </c>
    </row>
    <row r="14" spans="1:6" x14ac:dyDescent="0.35">
      <c r="A14" t="s">
        <v>12</v>
      </c>
      <c r="B14" s="4"/>
      <c r="C14" s="1">
        <v>45016</v>
      </c>
      <c r="E14" s="33">
        <f t="shared" si="1"/>
        <v>2078.96</v>
      </c>
    </row>
    <row r="15" spans="1:6" x14ac:dyDescent="0.35">
      <c r="A15" t="s">
        <v>12</v>
      </c>
      <c r="B15" s="4"/>
      <c r="C15" s="1">
        <v>45046</v>
      </c>
      <c r="E15" s="33">
        <f t="shared" si="1"/>
        <v>2078.96</v>
      </c>
    </row>
    <row r="16" spans="1:6" x14ac:dyDescent="0.35">
      <c r="A16" t="s">
        <v>12</v>
      </c>
      <c r="B16" s="4"/>
      <c r="C16" s="1">
        <v>45077</v>
      </c>
      <c r="E16" s="33">
        <f t="shared" si="1"/>
        <v>2078.96</v>
      </c>
    </row>
    <row r="17" spans="1:6" x14ac:dyDescent="0.35">
      <c r="A17" t="s">
        <v>12</v>
      </c>
      <c r="B17" s="4"/>
      <c r="C17" s="1">
        <v>44742</v>
      </c>
      <c r="E17" s="33">
        <f t="shared" si="1"/>
        <v>2078.96</v>
      </c>
    </row>
    <row r="18" spans="1:6" x14ac:dyDescent="0.35">
      <c r="E18" s="15"/>
    </row>
    <row r="19" spans="1:6" ht="15" thickBot="1" x14ac:dyDescent="0.4">
      <c r="A19" t="s">
        <v>13</v>
      </c>
      <c r="B19" s="18">
        <f>SUM(B7:B18)</f>
        <v>2078.96</v>
      </c>
      <c r="E19" s="15"/>
      <c r="F19" t="s">
        <v>15</v>
      </c>
    </row>
    <row r="20" spans="1:6" x14ac:dyDescent="0.35">
      <c r="E20" s="15"/>
    </row>
  </sheetData>
  <pageMargins left="0.7" right="0.7" top="0.75" bottom="0.75" header="0.3" footer="0.3"/>
  <pageSetup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F33"/>
  <sheetViews>
    <sheetView topLeftCell="A4" workbookViewId="0">
      <selection activeCell="A10" sqref="A10"/>
    </sheetView>
  </sheetViews>
  <sheetFormatPr defaultRowHeight="14.5" x14ac:dyDescent="0.35"/>
  <cols>
    <col min="1" max="1" width="27.26953125" bestFit="1" customWidth="1"/>
    <col min="2" max="2" width="10.54296875" bestFit="1" customWidth="1"/>
    <col min="4" max="4" width="9.54296875" customWidth="1"/>
    <col min="5" max="5" width="10.54296875" bestFit="1" customWidth="1"/>
  </cols>
  <sheetData>
    <row r="1" spans="1:6" x14ac:dyDescent="0.35">
      <c r="C1" s="2" t="s">
        <v>22</v>
      </c>
    </row>
    <row r="2" spans="1:6" x14ac:dyDescent="0.35">
      <c r="C2" s="2" t="s">
        <v>17</v>
      </c>
    </row>
    <row r="4" spans="1:6" x14ac:dyDescent="0.35">
      <c r="A4" s="2" t="s">
        <v>4</v>
      </c>
      <c r="B4" s="2" t="s">
        <v>10</v>
      </c>
      <c r="C4" s="2" t="s">
        <v>5</v>
      </c>
      <c r="F4" t="s">
        <v>14</v>
      </c>
    </row>
    <row r="5" spans="1:6" x14ac:dyDescent="0.35">
      <c r="A5" s="1"/>
    </row>
    <row r="6" spans="1:6" x14ac:dyDescent="0.35">
      <c r="A6" s="3" t="s">
        <v>3</v>
      </c>
      <c r="B6" s="12"/>
      <c r="C6" s="12"/>
      <c r="D6" s="12"/>
      <c r="E6" s="12"/>
    </row>
    <row r="7" spans="1:6" x14ac:dyDescent="0.35">
      <c r="B7" s="4"/>
      <c r="C7" s="1">
        <v>45180</v>
      </c>
      <c r="E7" s="15">
        <v>7945.15</v>
      </c>
    </row>
    <row r="8" spans="1:6" x14ac:dyDescent="0.35">
      <c r="A8" t="s">
        <v>34</v>
      </c>
      <c r="B8" s="4"/>
      <c r="C8" s="1"/>
      <c r="E8" s="15"/>
    </row>
    <row r="9" spans="1:6" x14ac:dyDescent="0.35">
      <c r="B9" s="4"/>
      <c r="C9" s="1"/>
      <c r="E9" s="15"/>
    </row>
    <row r="10" spans="1:6" x14ac:dyDescent="0.35">
      <c r="B10" s="4"/>
      <c r="C10" s="1"/>
      <c r="E10" s="15"/>
    </row>
    <row r="11" spans="1:6" x14ac:dyDescent="0.35">
      <c r="B11" s="4"/>
      <c r="C11" s="1"/>
      <c r="E11" s="15"/>
    </row>
    <row r="12" spans="1:6" x14ac:dyDescent="0.35">
      <c r="B12" s="4"/>
      <c r="C12" s="1"/>
      <c r="E12" s="15"/>
    </row>
    <row r="13" spans="1:6" x14ac:dyDescent="0.35">
      <c r="B13" s="4"/>
      <c r="C13" s="1"/>
      <c r="E13" s="15"/>
    </row>
    <row r="14" spans="1:6" x14ac:dyDescent="0.35">
      <c r="B14" s="4"/>
      <c r="C14" s="1"/>
      <c r="E14" s="15"/>
    </row>
    <row r="15" spans="1:6" x14ac:dyDescent="0.35">
      <c r="B15" s="4"/>
      <c r="C15" s="1"/>
      <c r="E15" s="15"/>
    </row>
    <row r="16" spans="1:6" x14ac:dyDescent="0.35">
      <c r="B16" s="4"/>
      <c r="C16" s="1"/>
      <c r="D16" s="15"/>
      <c r="E16" s="15"/>
    </row>
    <row r="17" spans="2:6" x14ac:dyDescent="0.35">
      <c r="B17" s="4"/>
      <c r="C17" s="1"/>
      <c r="D17" s="15"/>
      <c r="E17" s="15"/>
    </row>
    <row r="18" spans="2:6" x14ac:dyDescent="0.35">
      <c r="B18" s="4"/>
      <c r="C18" s="1"/>
      <c r="D18" s="15"/>
      <c r="E18" s="15"/>
    </row>
    <row r="19" spans="2:6" x14ac:dyDescent="0.35">
      <c r="B19" s="4"/>
      <c r="C19" s="1"/>
      <c r="D19" s="15"/>
      <c r="E19" s="15"/>
    </row>
    <row r="20" spans="2:6" x14ac:dyDescent="0.35">
      <c r="B20" s="4"/>
      <c r="C20" s="1"/>
      <c r="D20" s="15"/>
      <c r="E20" s="15"/>
    </row>
    <row r="21" spans="2:6" x14ac:dyDescent="0.35">
      <c r="B21" s="4"/>
      <c r="C21" s="1"/>
      <c r="E21" s="15"/>
    </row>
    <row r="22" spans="2:6" x14ac:dyDescent="0.35">
      <c r="B22" s="4"/>
      <c r="C22" s="1"/>
      <c r="E22" s="15"/>
      <c r="F22" t="s">
        <v>24</v>
      </c>
    </row>
    <row r="23" spans="2:6" x14ac:dyDescent="0.35">
      <c r="B23" s="4"/>
      <c r="C23" s="1"/>
      <c r="D23" s="15"/>
      <c r="E23" s="15"/>
    </row>
    <row r="24" spans="2:6" x14ac:dyDescent="0.35">
      <c r="B24" s="4"/>
      <c r="C24" s="1"/>
      <c r="E24" s="15"/>
    </row>
    <row r="25" spans="2:6" x14ac:dyDescent="0.35">
      <c r="B25" s="4"/>
      <c r="C25" s="1"/>
      <c r="E25" s="15"/>
    </row>
    <row r="26" spans="2:6" x14ac:dyDescent="0.35">
      <c r="B26" s="4"/>
      <c r="C26" s="1"/>
      <c r="E26" s="15"/>
    </row>
    <row r="27" spans="2:6" x14ac:dyDescent="0.35">
      <c r="B27" s="4"/>
      <c r="C27" s="1"/>
      <c r="E27" s="15"/>
    </row>
    <row r="28" spans="2:6" x14ac:dyDescent="0.35">
      <c r="B28" s="4"/>
      <c r="C28" s="1"/>
      <c r="E28" s="15"/>
    </row>
    <row r="29" spans="2:6" x14ac:dyDescent="0.35">
      <c r="B29" s="4"/>
      <c r="C29" s="1"/>
      <c r="E29" s="15"/>
    </row>
    <row r="30" spans="2:6" x14ac:dyDescent="0.35">
      <c r="B30" s="4"/>
      <c r="C30" s="1"/>
      <c r="E30" s="15"/>
    </row>
    <row r="33" spans="1:6" ht="15" thickBot="1" x14ac:dyDescent="0.4">
      <c r="A33" t="s">
        <v>13</v>
      </c>
      <c r="B33" s="18">
        <v>7945.15</v>
      </c>
      <c r="E33" s="15"/>
      <c r="F33" t="s">
        <v>15</v>
      </c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N42"/>
  <sheetViews>
    <sheetView zoomScaleNormal="100" workbookViewId="0"/>
  </sheetViews>
  <sheetFormatPr defaultRowHeight="14.5" x14ac:dyDescent="0.35"/>
  <cols>
    <col min="1" max="1" width="68.54296875" bestFit="1" customWidth="1"/>
    <col min="2" max="2" width="11.26953125" style="4" bestFit="1" customWidth="1"/>
    <col min="3" max="3" width="14.54296875" bestFit="1" customWidth="1"/>
    <col min="4" max="4" width="21.54296875" customWidth="1"/>
    <col min="5" max="5" width="15.1796875" bestFit="1" customWidth="1"/>
    <col min="6" max="6" width="7.54296875" customWidth="1"/>
    <col min="7" max="7" width="10.54296875" bestFit="1" customWidth="1"/>
    <col min="9" max="9" width="9.54296875" bestFit="1" customWidth="1"/>
    <col min="13" max="13" width="32.26953125" bestFit="1" customWidth="1"/>
    <col min="14" max="14" width="10.54296875" style="4" bestFit="1" customWidth="1"/>
    <col min="16" max="16" width="10.54296875" bestFit="1" customWidth="1"/>
    <col min="17" max="17" width="9.54296875" bestFit="1" customWidth="1"/>
  </cols>
  <sheetData>
    <row r="1" spans="1:14" x14ac:dyDescent="0.35">
      <c r="A1" s="26" t="s">
        <v>32</v>
      </c>
      <c r="B1" s="30"/>
      <c r="C1" s="19"/>
      <c r="D1" s="19"/>
      <c r="E1" s="19"/>
      <c r="F1" s="20"/>
    </row>
    <row r="2" spans="1:14" x14ac:dyDescent="0.35">
      <c r="A2" s="27" t="s">
        <v>18</v>
      </c>
      <c r="B2" s="16"/>
      <c r="F2" s="22"/>
    </row>
    <row r="3" spans="1:14" x14ac:dyDescent="0.35">
      <c r="A3" s="21"/>
      <c r="B3" s="16"/>
      <c r="F3" s="22"/>
    </row>
    <row r="4" spans="1:14" x14ac:dyDescent="0.35">
      <c r="A4" s="27" t="s">
        <v>4</v>
      </c>
      <c r="B4" s="14" t="s">
        <v>10</v>
      </c>
      <c r="C4" s="2" t="s">
        <v>5</v>
      </c>
      <c r="F4" s="22"/>
    </row>
    <row r="5" spans="1:14" x14ac:dyDescent="0.35">
      <c r="A5" s="28"/>
      <c r="B5" s="16"/>
      <c r="F5" s="22"/>
    </row>
    <row r="6" spans="1:14" x14ac:dyDescent="0.35">
      <c r="A6" s="27" t="s">
        <v>11</v>
      </c>
      <c r="B6" s="16"/>
      <c r="F6" s="22"/>
    </row>
    <row r="7" spans="1:14" x14ac:dyDescent="0.35">
      <c r="A7" s="21" t="s">
        <v>2</v>
      </c>
      <c r="B7" s="16">
        <v>19894.75</v>
      </c>
      <c r="C7" s="1">
        <v>45180</v>
      </c>
      <c r="D7" s="15">
        <f>B7</f>
        <v>19894.75</v>
      </c>
      <c r="E7" t="s">
        <v>14</v>
      </c>
      <c r="F7" s="22"/>
    </row>
    <row r="8" spans="1:14" x14ac:dyDescent="0.35">
      <c r="A8" s="21" t="s">
        <v>35</v>
      </c>
      <c r="B8" s="16">
        <v>-2240</v>
      </c>
      <c r="C8" s="1"/>
      <c r="D8" s="15">
        <f>D7+B8</f>
        <v>17654.75</v>
      </c>
      <c r="F8" s="22"/>
    </row>
    <row r="9" spans="1:14" x14ac:dyDescent="0.35">
      <c r="A9" s="21"/>
      <c r="B9" s="16"/>
      <c r="C9" s="1"/>
      <c r="D9" s="15">
        <f t="shared" ref="D9:D10" si="0">D8+B9</f>
        <v>17654.75</v>
      </c>
      <c r="F9" s="22"/>
      <c r="N9" s="16"/>
    </row>
    <row r="10" spans="1:14" x14ac:dyDescent="0.35">
      <c r="A10" s="31"/>
      <c r="B10" s="16"/>
      <c r="D10" s="15">
        <f t="shared" si="0"/>
        <v>17654.75</v>
      </c>
      <c r="E10" t="s">
        <v>15</v>
      </c>
      <c r="F10" s="22"/>
    </row>
    <row r="11" spans="1:14" x14ac:dyDescent="0.35">
      <c r="A11" s="27" t="s">
        <v>9</v>
      </c>
      <c r="B11" s="14">
        <f>SUM(B7:B9)</f>
        <v>17654.75</v>
      </c>
      <c r="C11" s="1"/>
      <c r="D11" s="15"/>
      <c r="F11" s="22"/>
    </row>
    <row r="12" spans="1:14" x14ac:dyDescent="0.35">
      <c r="A12" s="23"/>
      <c r="B12" s="13"/>
      <c r="C12" s="12"/>
      <c r="D12" s="12"/>
      <c r="E12" s="12"/>
      <c r="F12" s="24"/>
    </row>
    <row r="13" spans="1:14" x14ac:dyDescent="0.35">
      <c r="N13"/>
    </row>
    <row r="14" spans="1:14" x14ac:dyDescent="0.35">
      <c r="N14"/>
    </row>
    <row r="15" spans="1:14" x14ac:dyDescent="0.35">
      <c r="A15" s="11" t="s">
        <v>6</v>
      </c>
      <c r="B15" s="7"/>
      <c r="D15" s="26" t="s">
        <v>31</v>
      </c>
      <c r="E15" s="19"/>
      <c r="F15" s="20"/>
      <c r="N15"/>
    </row>
    <row r="16" spans="1:14" x14ac:dyDescent="0.35">
      <c r="A16" s="8" t="s">
        <v>7</v>
      </c>
      <c r="B16" s="5"/>
      <c r="D16" s="21"/>
      <c r="F16" s="22"/>
      <c r="N16"/>
    </row>
    <row r="17" spans="1:14" x14ac:dyDescent="0.35">
      <c r="A17" s="9" t="s">
        <v>19</v>
      </c>
      <c r="B17" s="5"/>
      <c r="D17" s="27" t="s">
        <v>4</v>
      </c>
      <c r="E17" s="2" t="s">
        <v>5</v>
      </c>
      <c r="F17" s="22"/>
      <c r="N17"/>
    </row>
    <row r="18" spans="1:14" x14ac:dyDescent="0.35">
      <c r="A18" s="9" t="s">
        <v>25</v>
      </c>
      <c r="B18" s="5"/>
      <c r="D18" s="28"/>
      <c r="F18" s="22"/>
      <c r="N18"/>
    </row>
    <row r="19" spans="1:14" x14ac:dyDescent="0.35">
      <c r="A19" s="9" t="s">
        <v>26</v>
      </c>
      <c r="B19" s="5"/>
      <c r="D19" s="29" t="s">
        <v>3</v>
      </c>
      <c r="E19" s="25">
        <v>42643</v>
      </c>
      <c r="F19" s="22"/>
      <c r="N19"/>
    </row>
    <row r="20" spans="1:14" x14ac:dyDescent="0.35">
      <c r="A20" s="9" t="s">
        <v>20</v>
      </c>
      <c r="B20" s="5"/>
      <c r="D20" s="21" t="s">
        <v>0</v>
      </c>
      <c r="E20" s="16">
        <v>7945.15</v>
      </c>
      <c r="F20" s="22"/>
      <c r="N20"/>
    </row>
    <row r="21" spans="1:14" x14ac:dyDescent="0.35">
      <c r="A21" s="9" t="s">
        <v>27</v>
      </c>
      <c r="B21" s="5"/>
      <c r="D21" s="21" t="s">
        <v>1</v>
      </c>
      <c r="E21" s="16">
        <v>2074.91</v>
      </c>
      <c r="F21" s="22"/>
      <c r="N21"/>
    </row>
    <row r="22" spans="1:14" x14ac:dyDescent="0.35">
      <c r="A22" s="9" t="s">
        <v>28</v>
      </c>
      <c r="B22" s="5"/>
      <c r="D22" s="21" t="s">
        <v>2</v>
      </c>
      <c r="E22" s="16">
        <v>17654.75</v>
      </c>
      <c r="F22" s="22"/>
      <c r="N22"/>
    </row>
    <row r="23" spans="1:14" x14ac:dyDescent="0.35">
      <c r="A23" s="9"/>
      <c r="B23" s="5"/>
      <c r="D23" s="21"/>
      <c r="E23" s="16"/>
      <c r="F23" s="22"/>
      <c r="N23"/>
    </row>
    <row r="24" spans="1:14" x14ac:dyDescent="0.35">
      <c r="A24" s="10"/>
      <c r="B24" s="6"/>
      <c r="D24" s="21" t="s">
        <v>8</v>
      </c>
      <c r="E24" s="16">
        <f>SUM(E20:E23)</f>
        <v>27674.809999999998</v>
      </c>
      <c r="F24" s="22"/>
      <c r="N24"/>
    </row>
    <row r="25" spans="1:14" x14ac:dyDescent="0.35">
      <c r="A25" s="17" t="s">
        <v>8</v>
      </c>
      <c r="B25" s="7">
        <f>SUM(B16:B24)</f>
        <v>0</v>
      </c>
      <c r="D25" s="23"/>
      <c r="E25" s="13"/>
      <c r="F25" s="24"/>
      <c r="N25"/>
    </row>
    <row r="26" spans="1:14" x14ac:dyDescent="0.35">
      <c r="B26"/>
      <c r="N26"/>
    </row>
    <row r="27" spans="1:14" x14ac:dyDescent="0.35">
      <c r="B27" s="15"/>
    </row>
    <row r="42" spans="2:2" x14ac:dyDescent="0.35">
      <c r="B42" s="4">
        <f>B11-B35</f>
        <v>17654.75</v>
      </c>
    </row>
  </sheetData>
  <pageMargins left="0.7" right="0.7" top="0.75" bottom="0.75" header="0.3" footer="0.3"/>
  <pageSetup scale="85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29059-5108-425B-9160-ECBADBCA54CD}">
  <sheetPr>
    <tabColor rgb="FFFFC000"/>
  </sheetPr>
  <dimension ref="A1:N50"/>
  <sheetViews>
    <sheetView zoomScaleNormal="100" workbookViewId="0">
      <selection activeCell="B19" sqref="B19"/>
    </sheetView>
  </sheetViews>
  <sheetFormatPr defaultRowHeight="14.5" x14ac:dyDescent="0.35"/>
  <cols>
    <col min="1" max="1" width="68.54296875" bestFit="1" customWidth="1"/>
    <col min="2" max="2" width="11.26953125" style="4" bestFit="1" customWidth="1"/>
    <col min="3" max="3" width="14.54296875" bestFit="1" customWidth="1"/>
    <col min="4" max="4" width="21.54296875" customWidth="1"/>
    <col min="5" max="5" width="15.1796875" bestFit="1" customWidth="1"/>
    <col min="6" max="6" width="7.54296875" customWidth="1"/>
    <col min="7" max="7" width="10.54296875" bestFit="1" customWidth="1"/>
    <col min="9" max="9" width="9.54296875" bestFit="1" customWidth="1"/>
    <col min="13" max="13" width="32.26953125" bestFit="1" customWidth="1"/>
    <col min="14" max="14" width="10.54296875" style="4" bestFit="1" customWidth="1"/>
    <col min="16" max="16" width="10.54296875" bestFit="1" customWidth="1"/>
    <col min="17" max="17" width="9.54296875" bestFit="1" customWidth="1"/>
  </cols>
  <sheetData>
    <row r="1" spans="1:6" x14ac:dyDescent="0.35">
      <c r="A1" s="26" t="s">
        <v>32</v>
      </c>
      <c r="B1" s="30"/>
      <c r="C1" s="19"/>
      <c r="D1" s="19"/>
      <c r="E1" s="19"/>
      <c r="F1" s="20"/>
    </row>
    <row r="2" spans="1:6" x14ac:dyDescent="0.35">
      <c r="A2" s="27" t="s">
        <v>18</v>
      </c>
      <c r="B2" s="16"/>
      <c r="F2" s="22"/>
    </row>
    <row r="3" spans="1:6" x14ac:dyDescent="0.35">
      <c r="A3" s="21"/>
      <c r="B3" s="16"/>
      <c r="F3" s="22"/>
    </row>
    <row r="4" spans="1:6" x14ac:dyDescent="0.35">
      <c r="A4" s="27" t="s">
        <v>4</v>
      </c>
      <c r="B4" s="14" t="s">
        <v>10</v>
      </c>
      <c r="C4" s="2" t="s">
        <v>5</v>
      </c>
      <c r="F4" s="22"/>
    </row>
    <row r="5" spans="1:6" x14ac:dyDescent="0.35">
      <c r="A5" s="28"/>
      <c r="B5" s="16"/>
      <c r="F5" s="22"/>
    </row>
    <row r="6" spans="1:6" x14ac:dyDescent="0.35">
      <c r="A6" s="27" t="s">
        <v>11</v>
      </c>
      <c r="B6" s="16"/>
      <c r="F6" s="22"/>
    </row>
    <row r="7" spans="1:6" x14ac:dyDescent="0.35">
      <c r="A7" s="21" t="s">
        <v>2</v>
      </c>
      <c r="B7" s="16">
        <v>17654.75</v>
      </c>
      <c r="C7" s="1">
        <v>44470</v>
      </c>
      <c r="D7" s="15">
        <f>B7</f>
        <v>17654.75</v>
      </c>
      <c r="E7" t="s">
        <v>14</v>
      </c>
      <c r="F7" s="22"/>
    </row>
    <row r="8" spans="1:6" x14ac:dyDescent="0.35">
      <c r="A8" s="21" t="s">
        <v>36</v>
      </c>
      <c r="B8" s="16">
        <v>2399.1999999999998</v>
      </c>
      <c r="C8" s="1">
        <v>45212</v>
      </c>
      <c r="D8" s="15">
        <f>D7+B8</f>
        <v>20053.95</v>
      </c>
      <c r="F8" s="22"/>
    </row>
    <row r="9" spans="1:6" x14ac:dyDescent="0.35">
      <c r="A9" s="21" t="s">
        <v>37</v>
      </c>
      <c r="B9" s="16">
        <v>156</v>
      </c>
      <c r="C9" s="1">
        <v>45212</v>
      </c>
      <c r="D9" s="15">
        <f t="shared" ref="D9:D18" si="0">D8+B9</f>
        <v>20209.95</v>
      </c>
      <c r="F9" s="22"/>
    </row>
    <row r="10" spans="1:6" x14ac:dyDescent="0.35">
      <c r="A10" s="21" t="s">
        <v>43</v>
      </c>
      <c r="B10" s="16">
        <v>3650.78</v>
      </c>
      <c r="C10" s="1">
        <v>45215</v>
      </c>
      <c r="D10" s="15">
        <f t="shared" si="0"/>
        <v>23860.73</v>
      </c>
      <c r="F10" s="22"/>
    </row>
    <row r="11" spans="1:6" x14ac:dyDescent="0.35">
      <c r="A11" s="21" t="s">
        <v>41</v>
      </c>
      <c r="B11" s="16">
        <v>-7.5</v>
      </c>
      <c r="C11" s="1">
        <v>45217</v>
      </c>
      <c r="D11" s="15">
        <f t="shared" si="0"/>
        <v>23853.23</v>
      </c>
      <c r="F11" s="22"/>
    </row>
    <row r="12" spans="1:6" x14ac:dyDescent="0.35">
      <c r="A12" s="21" t="s">
        <v>42</v>
      </c>
      <c r="B12" s="16">
        <v>-2399.1999999999998</v>
      </c>
      <c r="C12" s="1">
        <v>45217</v>
      </c>
      <c r="D12" s="15">
        <f t="shared" si="0"/>
        <v>21454.03</v>
      </c>
      <c r="F12" s="22"/>
    </row>
    <row r="13" spans="1:6" x14ac:dyDescent="0.35">
      <c r="A13" s="21" t="s">
        <v>44</v>
      </c>
      <c r="B13" s="16">
        <v>2631.56</v>
      </c>
      <c r="C13" s="1">
        <v>45222</v>
      </c>
      <c r="D13" s="15">
        <f t="shared" si="0"/>
        <v>24085.59</v>
      </c>
      <c r="F13" s="22"/>
    </row>
    <row r="14" spans="1:6" x14ac:dyDescent="0.35">
      <c r="A14" s="21" t="s">
        <v>45</v>
      </c>
      <c r="B14" s="16">
        <v>-336</v>
      </c>
      <c r="C14" s="1">
        <v>45222</v>
      </c>
      <c r="D14" s="15">
        <f t="shared" si="0"/>
        <v>23749.59</v>
      </c>
      <c r="F14" s="22"/>
    </row>
    <row r="15" spans="1:6" x14ac:dyDescent="0.35">
      <c r="A15" s="21" t="s">
        <v>46</v>
      </c>
      <c r="B15" s="16">
        <v>-0.9</v>
      </c>
      <c r="C15" s="1">
        <v>45222</v>
      </c>
      <c r="D15" s="15">
        <f t="shared" si="0"/>
        <v>23748.69</v>
      </c>
      <c r="F15" s="22"/>
    </row>
    <row r="16" spans="1:6" x14ac:dyDescent="0.35">
      <c r="A16" s="21" t="s">
        <v>47</v>
      </c>
      <c r="B16" s="16">
        <v>774.14</v>
      </c>
      <c r="C16" s="1">
        <v>45229</v>
      </c>
      <c r="D16" s="15">
        <f t="shared" si="0"/>
        <v>24522.829999999998</v>
      </c>
      <c r="F16" s="22"/>
    </row>
    <row r="17" spans="1:14" x14ac:dyDescent="0.35">
      <c r="A17" s="21" t="s">
        <v>48</v>
      </c>
      <c r="B17" s="16">
        <v>-529.57000000000005</v>
      </c>
      <c r="C17" s="1">
        <v>45230</v>
      </c>
      <c r="D17" s="15">
        <f t="shared" si="0"/>
        <v>23993.26</v>
      </c>
      <c r="F17" s="22"/>
      <c r="N17" s="16"/>
    </row>
    <row r="18" spans="1:14" x14ac:dyDescent="0.35">
      <c r="A18" s="31"/>
      <c r="B18" s="16"/>
      <c r="C18" s="1"/>
      <c r="D18" s="15">
        <f t="shared" si="0"/>
        <v>23993.26</v>
      </c>
      <c r="E18" t="s">
        <v>15</v>
      </c>
      <c r="F18" s="22"/>
    </row>
    <row r="19" spans="1:14" x14ac:dyDescent="0.35">
      <c r="A19" s="27" t="s">
        <v>9</v>
      </c>
      <c r="B19" s="14">
        <f>SUM(B7:B18)</f>
        <v>23993.26</v>
      </c>
      <c r="C19" s="1"/>
      <c r="D19" s="15"/>
      <c r="F19" s="22"/>
    </row>
    <row r="20" spans="1:14" x14ac:dyDescent="0.35">
      <c r="A20" s="23"/>
      <c r="B20" s="13"/>
      <c r="C20" s="12"/>
      <c r="D20" s="12"/>
      <c r="E20" s="12"/>
      <c r="F20" s="24"/>
    </row>
    <row r="21" spans="1:14" x14ac:dyDescent="0.35">
      <c r="N21"/>
    </row>
    <row r="22" spans="1:14" x14ac:dyDescent="0.35">
      <c r="N22"/>
    </row>
    <row r="23" spans="1:14" x14ac:dyDescent="0.35">
      <c r="A23" s="11" t="s">
        <v>6</v>
      </c>
      <c r="B23" s="7"/>
      <c r="D23" s="26" t="s">
        <v>31</v>
      </c>
      <c r="E23" s="19"/>
      <c r="F23" s="20"/>
      <c r="N23"/>
    </row>
    <row r="24" spans="1:14" x14ac:dyDescent="0.35">
      <c r="A24" s="8" t="s">
        <v>7</v>
      </c>
      <c r="B24" s="5"/>
      <c r="D24" s="21"/>
      <c r="F24" s="22"/>
      <c r="N24"/>
    </row>
    <row r="25" spans="1:14" x14ac:dyDescent="0.35">
      <c r="A25" s="9" t="s">
        <v>19</v>
      </c>
      <c r="B25" s="5"/>
      <c r="D25" s="27" t="s">
        <v>4</v>
      </c>
      <c r="E25" s="2" t="s">
        <v>5</v>
      </c>
      <c r="F25" s="22"/>
      <c r="N25"/>
    </row>
    <row r="26" spans="1:14" x14ac:dyDescent="0.35">
      <c r="A26" s="9" t="s">
        <v>25</v>
      </c>
      <c r="B26" s="5"/>
      <c r="D26" s="28"/>
      <c r="F26" s="22"/>
      <c r="N26"/>
    </row>
    <row r="27" spans="1:14" x14ac:dyDescent="0.35">
      <c r="A27" s="9" t="s">
        <v>26</v>
      </c>
      <c r="B27" s="5"/>
      <c r="D27" s="29" t="s">
        <v>3</v>
      </c>
      <c r="E27" s="25">
        <v>42674</v>
      </c>
      <c r="F27" s="22"/>
      <c r="N27"/>
    </row>
    <row r="28" spans="1:14" x14ac:dyDescent="0.35">
      <c r="A28" s="9" t="s">
        <v>20</v>
      </c>
      <c r="B28" s="5"/>
      <c r="D28" s="21" t="s">
        <v>0</v>
      </c>
      <c r="E28" s="16">
        <f>'account #1 playground'!B19</f>
        <v>2078.96</v>
      </c>
      <c r="F28" s="22"/>
      <c r="N28"/>
    </row>
    <row r="29" spans="1:14" x14ac:dyDescent="0.35">
      <c r="A29" s="9" t="s">
        <v>27</v>
      </c>
      <c r="B29" s="5"/>
      <c r="D29" s="21" t="s">
        <v>1</v>
      </c>
      <c r="E29" s="16">
        <v>7945.15</v>
      </c>
      <c r="F29" s="22"/>
      <c r="N29"/>
    </row>
    <row r="30" spans="1:14" x14ac:dyDescent="0.35">
      <c r="A30" s="9" t="s">
        <v>28</v>
      </c>
      <c r="B30" s="5"/>
      <c r="D30" s="21" t="s">
        <v>2</v>
      </c>
      <c r="E30" s="16">
        <f>B19</f>
        <v>23993.26</v>
      </c>
      <c r="F30" s="22"/>
      <c r="N30"/>
    </row>
    <row r="31" spans="1:14" x14ac:dyDescent="0.35">
      <c r="A31" s="9"/>
      <c r="B31" s="5"/>
      <c r="D31" s="21"/>
      <c r="E31" s="16"/>
      <c r="F31" s="22"/>
      <c r="N31"/>
    </row>
    <row r="32" spans="1:14" x14ac:dyDescent="0.35">
      <c r="A32" s="10"/>
      <c r="B32" s="6"/>
      <c r="D32" s="21" t="s">
        <v>8</v>
      </c>
      <c r="E32" s="16">
        <f>SUM(E28:E31)</f>
        <v>34017.369999999995</v>
      </c>
      <c r="F32" s="22"/>
      <c r="N32"/>
    </row>
    <row r="33" spans="1:14" x14ac:dyDescent="0.35">
      <c r="A33" s="17" t="s">
        <v>8</v>
      </c>
      <c r="B33" s="7">
        <f>SUM(B24:B32)</f>
        <v>0</v>
      </c>
      <c r="D33" s="23"/>
      <c r="E33" s="13"/>
      <c r="F33" s="24"/>
      <c r="N33"/>
    </row>
    <row r="34" spans="1:14" x14ac:dyDescent="0.35">
      <c r="B34"/>
      <c r="N34"/>
    </row>
    <row r="35" spans="1:14" x14ac:dyDescent="0.35">
      <c r="B35" s="15"/>
    </row>
    <row r="50" spans="2:2" x14ac:dyDescent="0.35">
      <c r="B50" s="4">
        <f>B19-B43</f>
        <v>23993.26</v>
      </c>
    </row>
  </sheetData>
  <pageMargins left="0.7" right="0.7" top="0.75" bottom="0.75" header="0.3" footer="0.3"/>
  <pageSetup scale="85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48661-29F4-4423-BD50-F4DE88B3BF40}">
  <sheetPr>
    <tabColor rgb="FFFFC000"/>
  </sheetPr>
  <dimension ref="A1:N56"/>
  <sheetViews>
    <sheetView zoomScaleNormal="100" workbookViewId="0">
      <selection activeCell="A39" sqref="A39"/>
    </sheetView>
  </sheetViews>
  <sheetFormatPr defaultRowHeight="14.5" x14ac:dyDescent="0.35"/>
  <cols>
    <col min="1" max="1" width="68.54296875" bestFit="1" customWidth="1"/>
    <col min="2" max="2" width="11.54296875" style="4" bestFit="1" customWidth="1"/>
    <col min="3" max="3" width="14.54296875" bestFit="1" customWidth="1"/>
    <col min="4" max="4" width="21.54296875" customWidth="1"/>
    <col min="5" max="5" width="15.1796875" bestFit="1" customWidth="1"/>
    <col min="6" max="6" width="7.54296875" customWidth="1"/>
    <col min="7" max="7" width="10.54296875" bestFit="1" customWidth="1"/>
    <col min="9" max="9" width="9.54296875" bestFit="1" customWidth="1"/>
    <col min="13" max="13" width="32.26953125" bestFit="1" customWidth="1"/>
    <col min="14" max="14" width="10.54296875" style="4" bestFit="1" customWidth="1"/>
    <col min="16" max="16" width="10.54296875" bestFit="1" customWidth="1"/>
    <col min="17" max="17" width="9.54296875" bestFit="1" customWidth="1"/>
  </cols>
  <sheetData>
    <row r="1" spans="1:14" x14ac:dyDescent="0.35">
      <c r="A1" s="26" t="s">
        <v>32</v>
      </c>
      <c r="B1" s="30"/>
      <c r="C1" s="19"/>
      <c r="D1" s="19"/>
      <c r="E1" s="19"/>
      <c r="F1" s="20"/>
    </row>
    <row r="2" spans="1:14" x14ac:dyDescent="0.35">
      <c r="A2" s="27" t="s">
        <v>18</v>
      </c>
      <c r="B2" s="16"/>
      <c r="F2" s="22"/>
    </row>
    <row r="3" spans="1:14" x14ac:dyDescent="0.35">
      <c r="A3" s="21"/>
      <c r="B3" s="16"/>
      <c r="F3" s="22"/>
    </row>
    <row r="4" spans="1:14" x14ac:dyDescent="0.35">
      <c r="A4" s="27" t="s">
        <v>4</v>
      </c>
      <c r="B4" s="14" t="s">
        <v>10</v>
      </c>
      <c r="C4" s="2" t="s">
        <v>5</v>
      </c>
      <c r="F4" s="22"/>
    </row>
    <row r="5" spans="1:14" x14ac:dyDescent="0.35">
      <c r="A5" s="28"/>
      <c r="B5" s="16"/>
      <c r="F5" s="22"/>
    </row>
    <row r="6" spans="1:14" x14ac:dyDescent="0.35">
      <c r="A6" s="27" t="s">
        <v>11</v>
      </c>
      <c r="B6" s="16"/>
      <c r="F6" s="22"/>
    </row>
    <row r="7" spans="1:14" x14ac:dyDescent="0.35">
      <c r="A7" s="21" t="s">
        <v>2</v>
      </c>
      <c r="B7" s="16">
        <v>23993.26</v>
      </c>
      <c r="C7" s="1">
        <v>44501</v>
      </c>
      <c r="D7" s="15">
        <f>B7</f>
        <v>23993.26</v>
      </c>
      <c r="E7" t="s">
        <v>14</v>
      </c>
      <c r="F7" s="22"/>
    </row>
    <row r="8" spans="1:14" x14ac:dyDescent="0.35">
      <c r="A8" s="21" t="s">
        <v>50</v>
      </c>
      <c r="B8" s="16">
        <v>-11500</v>
      </c>
      <c r="C8" s="1">
        <v>45232</v>
      </c>
      <c r="D8" s="15">
        <f>D7+B8</f>
        <v>12493.259999999998</v>
      </c>
      <c r="F8" s="22"/>
    </row>
    <row r="9" spans="1:14" x14ac:dyDescent="0.35">
      <c r="A9" s="21" t="s">
        <v>51</v>
      </c>
      <c r="B9" s="16">
        <v>-805.75</v>
      </c>
      <c r="C9" s="1">
        <v>45234</v>
      </c>
      <c r="D9" s="15">
        <f t="shared" ref="D9:D23" si="0">D8+B9</f>
        <v>11687.509999999998</v>
      </c>
      <c r="F9" s="22"/>
    </row>
    <row r="10" spans="1:14" x14ac:dyDescent="0.35">
      <c r="A10" s="21" t="s">
        <v>52</v>
      </c>
      <c r="B10" s="16">
        <v>150</v>
      </c>
      <c r="C10" s="1">
        <v>45246</v>
      </c>
      <c r="D10" s="15">
        <f t="shared" si="0"/>
        <v>11837.509999999998</v>
      </c>
      <c r="F10" s="22"/>
    </row>
    <row r="11" spans="1:14" x14ac:dyDescent="0.35">
      <c r="A11" s="21" t="s">
        <v>29</v>
      </c>
      <c r="B11" s="16">
        <v>110500</v>
      </c>
      <c r="C11" s="1">
        <v>45247</v>
      </c>
      <c r="D11" s="15">
        <f t="shared" si="0"/>
        <v>122337.51</v>
      </c>
      <c r="F11" s="22"/>
    </row>
    <row r="12" spans="1:14" x14ac:dyDescent="0.35">
      <c r="A12" s="21" t="s">
        <v>30</v>
      </c>
      <c r="B12" s="16">
        <v>-10</v>
      </c>
      <c r="C12" s="1">
        <v>45247</v>
      </c>
      <c r="D12" s="15">
        <f t="shared" si="0"/>
        <v>122327.51</v>
      </c>
      <c r="F12" s="22"/>
    </row>
    <row r="13" spans="1:14" x14ac:dyDescent="0.35">
      <c r="A13" s="21" t="s">
        <v>53</v>
      </c>
      <c r="B13" s="16">
        <v>100</v>
      </c>
      <c r="C13" s="1">
        <v>45249</v>
      </c>
      <c r="D13" s="15">
        <f t="shared" si="0"/>
        <v>122427.51</v>
      </c>
      <c r="F13" s="22"/>
    </row>
    <row r="14" spans="1:14" x14ac:dyDescent="0.35">
      <c r="A14" s="21" t="s">
        <v>54</v>
      </c>
      <c r="B14" s="16">
        <v>250</v>
      </c>
      <c r="C14" s="1">
        <v>45249</v>
      </c>
      <c r="D14" s="15">
        <f t="shared" si="0"/>
        <v>122677.51</v>
      </c>
      <c r="F14" s="22"/>
      <c r="N14" s="16"/>
    </row>
    <row r="15" spans="1:14" x14ac:dyDescent="0.35">
      <c r="A15" s="21" t="s">
        <v>55</v>
      </c>
      <c r="B15" s="16">
        <v>550</v>
      </c>
      <c r="C15" s="1">
        <v>45250</v>
      </c>
      <c r="D15" s="15">
        <f t="shared" si="0"/>
        <v>123227.51</v>
      </c>
      <c r="F15" s="22"/>
      <c r="N15" s="16"/>
    </row>
    <row r="16" spans="1:14" x14ac:dyDescent="0.35">
      <c r="A16" s="21"/>
      <c r="B16" s="16"/>
      <c r="C16" s="1"/>
      <c r="D16" s="15">
        <f t="shared" si="0"/>
        <v>123227.51</v>
      </c>
      <c r="F16" s="22"/>
      <c r="N16" s="16"/>
    </row>
    <row r="17" spans="1:14" x14ac:dyDescent="0.35">
      <c r="A17" s="21"/>
      <c r="B17" s="16"/>
      <c r="C17" s="1"/>
      <c r="D17" s="15">
        <f t="shared" si="0"/>
        <v>123227.51</v>
      </c>
      <c r="F17" s="22"/>
      <c r="N17" s="16"/>
    </row>
    <row r="18" spans="1:14" x14ac:dyDescent="0.35">
      <c r="A18" s="21"/>
      <c r="B18" s="16"/>
      <c r="C18" s="1"/>
      <c r="D18" s="15">
        <f t="shared" si="0"/>
        <v>123227.51</v>
      </c>
      <c r="F18" s="22"/>
      <c r="N18" s="16"/>
    </row>
    <row r="19" spans="1:14" x14ac:dyDescent="0.35">
      <c r="A19" s="21"/>
      <c r="B19" s="16"/>
      <c r="C19" s="1"/>
      <c r="D19" s="15">
        <f t="shared" si="0"/>
        <v>123227.51</v>
      </c>
      <c r="F19" s="22"/>
      <c r="N19" s="16"/>
    </row>
    <row r="20" spans="1:14" x14ac:dyDescent="0.35">
      <c r="A20" s="21"/>
      <c r="B20" s="16"/>
      <c r="C20" s="1"/>
      <c r="D20" s="15">
        <f t="shared" si="0"/>
        <v>123227.51</v>
      </c>
      <c r="F20" s="22"/>
      <c r="N20" s="16"/>
    </row>
    <row r="21" spans="1:14" x14ac:dyDescent="0.35">
      <c r="A21" s="21"/>
      <c r="B21" s="16"/>
      <c r="C21" s="1"/>
      <c r="D21" s="15">
        <f t="shared" si="0"/>
        <v>123227.51</v>
      </c>
      <c r="F21" s="22"/>
      <c r="N21" s="16"/>
    </row>
    <row r="22" spans="1:14" x14ac:dyDescent="0.35">
      <c r="A22" s="21"/>
      <c r="B22" s="16"/>
      <c r="C22" s="1"/>
      <c r="D22" s="15">
        <f>D17+B22</f>
        <v>123227.51</v>
      </c>
      <c r="F22" s="22"/>
      <c r="N22" s="16"/>
    </row>
    <row r="23" spans="1:14" x14ac:dyDescent="0.35">
      <c r="A23" s="21"/>
      <c r="B23" s="16"/>
      <c r="C23" s="1"/>
      <c r="D23" s="15">
        <f t="shared" si="0"/>
        <v>123227.51</v>
      </c>
      <c r="F23" s="22"/>
      <c r="N23" s="16"/>
    </row>
    <row r="24" spans="1:14" x14ac:dyDescent="0.35">
      <c r="A24" s="31"/>
      <c r="B24" s="16"/>
      <c r="D24" s="15">
        <f>SUM(B7:B23)</f>
        <v>123227.51</v>
      </c>
      <c r="E24" t="s">
        <v>15</v>
      </c>
      <c r="F24" s="22"/>
    </row>
    <row r="25" spans="1:14" x14ac:dyDescent="0.35">
      <c r="A25" s="27" t="s">
        <v>9</v>
      </c>
      <c r="B25" s="14">
        <f>SUM(B7:B23)</f>
        <v>123227.51</v>
      </c>
      <c r="C25" s="1"/>
      <c r="D25" s="15"/>
      <c r="F25" s="22"/>
    </row>
    <row r="26" spans="1:14" x14ac:dyDescent="0.35">
      <c r="A26" s="23"/>
      <c r="B26" s="13"/>
      <c r="C26" s="12"/>
      <c r="D26" s="12"/>
      <c r="E26" s="12"/>
      <c r="F26" s="24"/>
    </row>
    <row r="27" spans="1:14" x14ac:dyDescent="0.35">
      <c r="N27"/>
    </row>
    <row r="28" spans="1:14" x14ac:dyDescent="0.35">
      <c r="N28"/>
    </row>
    <row r="29" spans="1:14" x14ac:dyDescent="0.35">
      <c r="A29" s="11" t="s">
        <v>6</v>
      </c>
      <c r="B29" s="7"/>
      <c r="D29" s="26" t="s">
        <v>31</v>
      </c>
      <c r="E29" s="19"/>
      <c r="F29" s="20"/>
      <c r="N29"/>
    </row>
    <row r="30" spans="1:14" x14ac:dyDescent="0.35">
      <c r="A30" s="8" t="s">
        <v>7</v>
      </c>
      <c r="B30" s="5">
        <v>1500</v>
      </c>
      <c r="C30" t="s">
        <v>49</v>
      </c>
      <c r="D30" s="21"/>
      <c r="F30" s="22"/>
      <c r="N30"/>
    </row>
    <row r="31" spans="1:14" x14ac:dyDescent="0.35">
      <c r="A31" s="9" t="s">
        <v>19</v>
      </c>
      <c r="B31" s="5">
        <v>1000</v>
      </c>
      <c r="C31" t="s">
        <v>49</v>
      </c>
      <c r="D31" s="27" t="s">
        <v>4</v>
      </c>
      <c r="E31" s="2" t="s">
        <v>5</v>
      </c>
      <c r="F31" s="22"/>
      <c r="N31"/>
    </row>
    <row r="32" spans="1:14" x14ac:dyDescent="0.35">
      <c r="A32" s="9" t="s">
        <v>25</v>
      </c>
      <c r="B32" s="5"/>
      <c r="D32" s="28"/>
      <c r="F32" s="22"/>
      <c r="N32"/>
    </row>
    <row r="33" spans="1:14" x14ac:dyDescent="0.35">
      <c r="A33" s="9" t="s">
        <v>26</v>
      </c>
      <c r="B33" s="5">
        <v>4750</v>
      </c>
      <c r="C33" t="s">
        <v>49</v>
      </c>
      <c r="D33" s="29" t="s">
        <v>3</v>
      </c>
      <c r="E33" s="25">
        <v>45250</v>
      </c>
      <c r="F33" s="22"/>
      <c r="N33"/>
    </row>
    <row r="34" spans="1:14" x14ac:dyDescent="0.35">
      <c r="A34" s="9" t="s">
        <v>20</v>
      </c>
      <c r="B34" s="5">
        <v>1000</v>
      </c>
      <c r="C34" t="s">
        <v>49</v>
      </c>
      <c r="D34" s="21" t="s">
        <v>0</v>
      </c>
      <c r="E34" s="16">
        <f>'account #1 playground'!B19</f>
        <v>2078.96</v>
      </c>
      <c r="F34" s="22"/>
      <c r="N34"/>
    </row>
    <row r="35" spans="1:14" x14ac:dyDescent="0.35">
      <c r="A35" s="9" t="s">
        <v>27</v>
      </c>
      <c r="B35" s="5">
        <v>500</v>
      </c>
      <c r="C35" t="s">
        <v>49</v>
      </c>
      <c r="D35" s="21" t="s">
        <v>1</v>
      </c>
      <c r="E35" s="16">
        <f>'account #2 gaming'!B33</f>
        <v>7945.15</v>
      </c>
      <c r="F35" s="22"/>
      <c r="N35"/>
    </row>
    <row r="36" spans="1:14" x14ac:dyDescent="0.35">
      <c r="A36" s="9" t="s">
        <v>57</v>
      </c>
      <c r="B36" s="5">
        <v>2500</v>
      </c>
      <c r="C36" t="s">
        <v>49</v>
      </c>
      <c r="D36" s="21" t="s">
        <v>2</v>
      </c>
      <c r="E36" s="16">
        <f>B25</f>
        <v>123227.51</v>
      </c>
      <c r="F36" s="22"/>
      <c r="N36"/>
    </row>
    <row r="37" spans="1:14" x14ac:dyDescent="0.35">
      <c r="A37" s="9" t="s">
        <v>56</v>
      </c>
      <c r="B37" s="5">
        <v>5000</v>
      </c>
      <c r="D37" s="21"/>
      <c r="E37" s="16"/>
      <c r="F37" s="22"/>
      <c r="N37"/>
    </row>
    <row r="38" spans="1:14" x14ac:dyDescent="0.35">
      <c r="A38" s="10"/>
      <c r="B38" s="6"/>
      <c r="D38" s="21" t="s">
        <v>8</v>
      </c>
      <c r="E38" s="16">
        <f>SUM(E34:E37)</f>
        <v>133251.62</v>
      </c>
      <c r="F38" s="22"/>
      <c r="N38"/>
    </row>
    <row r="39" spans="1:14" x14ac:dyDescent="0.35">
      <c r="A39" s="17" t="s">
        <v>8</v>
      </c>
      <c r="B39" s="7">
        <f>SUM(B30:B38)</f>
        <v>16250</v>
      </c>
      <c r="D39" s="23"/>
      <c r="E39" s="13"/>
      <c r="F39" s="24"/>
      <c r="N39"/>
    </row>
    <row r="40" spans="1:14" x14ac:dyDescent="0.35">
      <c r="B40"/>
      <c r="N40"/>
    </row>
    <row r="41" spans="1:14" x14ac:dyDescent="0.35">
      <c r="B41" s="15"/>
    </row>
    <row r="56" spans="2:2" x14ac:dyDescent="0.35">
      <c r="B56" s="4">
        <f>B25-B49</f>
        <v>123227.51</v>
      </c>
    </row>
  </sheetData>
  <pageMargins left="0.7" right="0.7" top="0.75" bottom="0.75" header="0.3" footer="0.3"/>
  <pageSetup scale="8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overall</vt:lpstr>
      <vt:lpstr>account #1 playground</vt:lpstr>
      <vt:lpstr>account #2 gaming</vt:lpstr>
      <vt:lpstr>main Sept 23</vt:lpstr>
      <vt:lpstr>main Oct 23</vt:lpstr>
      <vt:lpstr>main Nov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Tracie Mooney</dc:creator>
  <cp:lastModifiedBy>Herneet Dhillon</cp:lastModifiedBy>
  <cp:lastPrinted>2020-12-10T17:49:24Z</cp:lastPrinted>
  <dcterms:created xsi:type="dcterms:W3CDTF">2016-09-21T17:42:14Z</dcterms:created>
  <dcterms:modified xsi:type="dcterms:W3CDTF">2023-11-21T02:15:57Z</dcterms:modified>
</cp:coreProperties>
</file>