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ff Only\Office Only\PAC\2021 2022\"/>
    </mc:Choice>
  </mc:AlternateContent>
  <xr:revisionPtr revIDLastSave="0" documentId="8_{A29A61EB-8A45-4DCD-AD41-CA000AFC26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all" sheetId="1" r:id="rId1"/>
    <sheet name="account #1 playground" sheetId="2" r:id="rId2"/>
    <sheet name="account #2 gaming" sheetId="3" r:id="rId3"/>
    <sheet name="main sept 21" sheetId="4" r:id="rId4"/>
    <sheet name="main oct" sheetId="34" r:id="rId5"/>
    <sheet name="main nov 21" sheetId="35" r:id="rId6"/>
    <sheet name="Sheet1" sheetId="33" r:id="rId7"/>
    <sheet name="gaming Sept 21" sheetId="32" r:id="rId8"/>
  </sheets>
  <definedNames>
    <definedName name="_xlnm.Print_Area" localSheetId="7">'gaming Sept 21'!$A$1:$F$39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5" l="1"/>
  <c r="D9" i="35"/>
  <c r="D10" i="35" s="1"/>
  <c r="D11" i="35" s="1"/>
  <c r="D12" i="35" s="1"/>
  <c r="D13" i="35" s="1"/>
  <c r="D14" i="35" s="1"/>
  <c r="D15" i="35" s="1"/>
  <c r="D16" i="35" s="1"/>
  <c r="D17" i="35" s="1"/>
  <c r="D18" i="35" s="1"/>
  <c r="D19" i="35" s="1"/>
  <c r="B21" i="35"/>
  <c r="E32" i="35" s="1"/>
  <c r="B35" i="35"/>
  <c r="E31" i="35"/>
  <c r="D7" i="35"/>
  <c r="D8" i="35" s="1"/>
  <c r="D7" i="34"/>
  <c r="D8" i="34" s="1"/>
  <c r="D14" i="34" s="1"/>
  <c r="D15" i="34" s="1"/>
  <c r="B30" i="34"/>
  <c r="B16" i="34"/>
  <c r="B47" i="34" s="1"/>
  <c r="B52" i="35" l="1"/>
  <c r="E27" i="34"/>
  <c r="B17" i="32" l="1"/>
  <c r="B22" i="32"/>
  <c r="B8" i="32"/>
  <c r="B24" i="2"/>
  <c r="E7" i="3"/>
  <c r="E8" i="3" s="1"/>
  <c r="B7" i="32" s="1"/>
  <c r="B25" i="4"/>
  <c r="B11" i="4"/>
  <c r="D7" i="4"/>
  <c r="D8" i="4"/>
  <c r="D9" i="4" s="1"/>
  <c r="D10" i="4" s="1"/>
  <c r="E7" i="2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4"/>
  <c r="E25" i="34" l="1"/>
  <c r="E30" i="35"/>
  <c r="E34" i="35" s="1"/>
  <c r="B7" i="1"/>
  <c r="E20" i="32"/>
  <c r="E21" i="32"/>
  <c r="E26" i="34"/>
  <c r="E29" i="34" s="1"/>
  <c r="E22" i="4"/>
  <c r="E22" i="32" s="1"/>
  <c r="B42" i="4"/>
  <c r="B10" i="32"/>
  <c r="D7" i="32"/>
  <c r="D8" i="32" s="1"/>
  <c r="D9" i="32" s="1"/>
  <c r="B11" i="1"/>
  <c r="E9" i="3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4" i="32" l="1"/>
  <c r="E24" i="4"/>
</calcChain>
</file>

<file path=xl/sharedStrings.xml><?xml version="1.0" encoding="utf-8"?>
<sst xmlns="http://schemas.openxmlformats.org/spreadsheetml/2006/main" count="197" uniqueCount="63">
  <si>
    <t>account #1 playground</t>
  </si>
  <si>
    <t>account #2 gaming</t>
  </si>
  <si>
    <t>account #3 main</t>
  </si>
  <si>
    <t>accounts</t>
  </si>
  <si>
    <t>balances</t>
  </si>
  <si>
    <t>date</t>
  </si>
  <si>
    <t>Budget</t>
  </si>
  <si>
    <t>Library Books</t>
  </si>
  <si>
    <t>Pay It Forward (Colebrook Female)</t>
  </si>
  <si>
    <t>Pay It Forward (Colebrook Male)</t>
  </si>
  <si>
    <t>Total</t>
  </si>
  <si>
    <t>total in main account</t>
  </si>
  <si>
    <t>amount</t>
  </si>
  <si>
    <t>account activity</t>
  </si>
  <si>
    <t>interest</t>
  </si>
  <si>
    <t xml:space="preserve">total </t>
  </si>
  <si>
    <t>starting balance</t>
  </si>
  <si>
    <t>ending balance</t>
  </si>
  <si>
    <t>Playground Account</t>
  </si>
  <si>
    <t>Gaming Account</t>
  </si>
  <si>
    <t>Main Account</t>
  </si>
  <si>
    <t>Province of BC - gaming grant</t>
  </si>
  <si>
    <t>LST/IST</t>
  </si>
  <si>
    <t>Student Experiences</t>
  </si>
  <si>
    <t>Classroom Funds</t>
  </si>
  <si>
    <t>Principal Funds</t>
  </si>
  <si>
    <t xml:space="preserve"> Password : Cole2020-21</t>
  </si>
  <si>
    <t>*Recommendation to use for Tether balls, soccer nets, painting of court yards</t>
  </si>
  <si>
    <t>total in gaming account</t>
  </si>
  <si>
    <t>Grade Seven Year End Activities &amp; Celebrations (approx $50 per kid)</t>
  </si>
  <si>
    <t>Extra Curricular Activities (Must meet requirements outlined in gaming grant)</t>
  </si>
  <si>
    <t>Equipment for badminton,basketball, chess club &amp; outdoor playground equipment</t>
  </si>
  <si>
    <t>Pending items:</t>
  </si>
  <si>
    <t>Colebrook School 2021-2022 year</t>
  </si>
  <si>
    <t>Clothing Drive Fundraiser</t>
  </si>
  <si>
    <t>Also anything from this account can be decided at first or later meeting</t>
  </si>
  <si>
    <t>Colebrook School 2021-2021 year</t>
  </si>
  <si>
    <t>Please note it was decided for Grade 7 grads PAC gives $50 per student, at this time I believe there are 16 students but will need to confirm this number</t>
  </si>
  <si>
    <t>Pending gaming grant</t>
  </si>
  <si>
    <t>Munch A Lunch</t>
  </si>
  <si>
    <t>Check 496</t>
  </si>
  <si>
    <t>Provive of BC - gaming grant</t>
  </si>
  <si>
    <t>e-Transfer Credit  LIZABYRNE</t>
  </si>
  <si>
    <t>Check 496 Cleared (School Budget)</t>
  </si>
  <si>
    <t>Check 497 Cleared (Pizza Hut - Oct 8th Hot Lunch)</t>
  </si>
  <si>
    <t>Check 498 Cleared (CommandX Corp. : Munch a Lunch Fees)</t>
  </si>
  <si>
    <t>Deposits (Fundscrip Orders)</t>
  </si>
  <si>
    <t>Incoming Wire Fee</t>
  </si>
  <si>
    <t>Incoming Wire FT Learningwise Education (Fundscrip Order)</t>
  </si>
  <si>
    <t>Check 505 Cleared (White Spot - Nov 19th Hot Lunch)</t>
  </si>
  <si>
    <t>E-Transfer Credit DALJITPALMER (FundScrip Order)</t>
  </si>
  <si>
    <t>E-Transfer Credit RajbinderChatha (Fundscrip Order)</t>
  </si>
  <si>
    <t>E-Transfer Credit RosalieSonsalla (Fundscrip Order)</t>
  </si>
  <si>
    <t>Check 502 Cleared (Pizza Hut - Nov 5th Hot Lunch *Reinbursed to T.Manery )</t>
  </si>
  <si>
    <t>E-Transfer Credit MehjabeePardhan (Fundscrip Order)</t>
  </si>
  <si>
    <t>E-Transfer Credit NavjotKHeran (Fundscrip Order)</t>
  </si>
  <si>
    <t>Check 499 Cleared (White Spot Oct 29th Hot Lunch)</t>
  </si>
  <si>
    <t>Munch A Lunch Credit</t>
  </si>
  <si>
    <t xml:space="preserve">Daya Charchun Pay it Forward </t>
  </si>
  <si>
    <t>Gurpreet Parhar</t>
  </si>
  <si>
    <t>Dec Withdrawals:</t>
  </si>
  <si>
    <t xml:space="preserve">Fundscrip Total </t>
  </si>
  <si>
    <t xml:space="preserve">Hot Lunch from Dec 3rd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</si>
</sst>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" fontId="0" fillId="0" borderId="0" xfId="0" applyNumberFormat="1"/>
    <xf numFmtId="0" fontId="2" fillId="0" borderId="0" xfId="0" applyFont="1"/>
    <xf numFmtId="0" fontId="2" fillId="0" borderId="1" xfId="0" applyFont="1" applyBorder="1"/>
    <xf numFmtId="164" fontId="0" fillId="0" borderId="0" xfId="1" applyFont="1"/>
    <xf numFmtId="164" fontId="0" fillId="0" borderId="3" xfId="1" applyFont="1" applyBorder="1"/>
    <xf numFmtId="164" fontId="0" fillId="0" borderId="4" xfId="1" applyFont="1" applyBorder="1"/>
    <xf numFmtId="164" fontId="0" fillId="0" borderId="5" xfId="1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2" xfId="0" applyFont="1" applyBorder="1"/>
    <xf numFmtId="0" fontId="0" fillId="0" borderId="1" xfId="0" applyBorder="1"/>
    <xf numFmtId="164" fontId="0" fillId="0" borderId="1" xfId="1" applyFont="1" applyBorder="1"/>
    <xf numFmtId="164" fontId="2" fillId="0" borderId="0" xfId="1" applyFont="1" applyBorder="1"/>
    <xf numFmtId="164" fontId="0" fillId="0" borderId="0" xfId="0" applyNumberFormat="1"/>
    <xf numFmtId="16" fontId="0" fillId="0" borderId="0" xfId="0" applyNumberFormat="1" applyBorder="1"/>
    <xf numFmtId="0" fontId="0" fillId="0" borderId="0" xfId="0" applyBorder="1"/>
    <xf numFmtId="164" fontId="0" fillId="0" borderId="0" xfId="1" applyFont="1" applyBorder="1"/>
    <xf numFmtId="0" fontId="0" fillId="0" borderId="2" xfId="0" applyBorder="1"/>
    <xf numFmtId="164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0" borderId="4" xfId="0" applyBorder="1"/>
    <xf numFmtId="16" fontId="2" fillId="0" borderId="1" xfId="0" applyNumberFormat="1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0" xfId="0" applyFont="1" applyBorder="1"/>
    <xf numFmtId="16" fontId="0" fillId="0" borderId="13" xfId="0" applyNumberFormat="1" applyBorder="1"/>
    <xf numFmtId="0" fontId="2" fillId="0" borderId="14" xfId="0" applyFont="1" applyBorder="1"/>
    <xf numFmtId="164" fontId="0" fillId="0" borderId="0" xfId="0" applyNumberFormat="1" applyBorder="1"/>
    <xf numFmtId="164" fontId="0" fillId="0" borderId="11" xfId="1" applyFont="1" applyBorder="1"/>
    <xf numFmtId="164" fontId="0" fillId="0" borderId="13" xfId="0" applyNumberFormat="1" applyBorder="1"/>
    <xf numFmtId="43" fontId="0" fillId="0" borderId="0" xfId="0" applyNumberFormat="1"/>
    <xf numFmtId="164" fontId="0" fillId="0" borderId="3" xfId="0" applyNumberFormat="1" applyBorder="1"/>
    <xf numFmtId="164" fontId="0" fillId="0" borderId="3" xfId="1" applyFont="1" applyFill="1" applyBorder="1"/>
    <xf numFmtId="0" fontId="0" fillId="0" borderId="0" xfId="0" applyAlignment="1">
      <alignment wrapText="1"/>
    </xf>
    <xf numFmtId="4" fontId="0" fillId="0" borderId="0" xfId="0" applyNumberFormat="1"/>
    <xf numFmtId="6" fontId="0" fillId="0" borderId="0" xfId="0" applyNumberFormat="1"/>
    <xf numFmtId="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21"/>
  <sheetViews>
    <sheetView tabSelected="1" workbookViewId="0">
      <selection activeCell="A23" sqref="A23"/>
    </sheetView>
  </sheetViews>
  <sheetFormatPr defaultRowHeight="15" x14ac:dyDescent="0.25"/>
  <cols>
    <col min="1" max="1" width="21" bestFit="1" customWidth="1"/>
    <col min="2" max="2" width="10.5703125" bestFit="1" customWidth="1"/>
    <col min="3" max="3" width="9.85546875" bestFit="1" customWidth="1"/>
    <col min="5" max="5" width="9.5703125" bestFit="1" customWidth="1"/>
  </cols>
  <sheetData>
    <row r="1" spans="1:6" x14ac:dyDescent="0.25">
      <c r="A1" s="28" t="s">
        <v>33</v>
      </c>
      <c r="B1" s="21"/>
      <c r="C1" s="22"/>
    </row>
    <row r="2" spans="1:6" x14ac:dyDescent="0.25">
      <c r="A2" s="23" t="s">
        <v>26</v>
      </c>
      <c r="B2" s="17"/>
      <c r="C2" s="24"/>
    </row>
    <row r="3" spans="1:6" x14ac:dyDescent="0.25">
      <c r="A3" s="23"/>
      <c r="B3" s="17"/>
      <c r="C3" s="24"/>
    </row>
    <row r="4" spans="1:6" x14ac:dyDescent="0.25">
      <c r="A4" s="29" t="s">
        <v>4</v>
      </c>
      <c r="B4" s="30" t="s">
        <v>5</v>
      </c>
      <c r="C4" s="24"/>
    </row>
    <row r="5" spans="1:6" x14ac:dyDescent="0.25">
      <c r="A5" s="31"/>
      <c r="B5" s="17"/>
      <c r="C5" s="24"/>
    </row>
    <row r="6" spans="1:6" x14ac:dyDescent="0.25">
      <c r="A6" s="32" t="s">
        <v>3</v>
      </c>
      <c r="B6" s="27">
        <v>44539</v>
      </c>
      <c r="C6" s="24"/>
    </row>
    <row r="7" spans="1:6" x14ac:dyDescent="0.25">
      <c r="A7" s="23" t="s">
        <v>0</v>
      </c>
      <c r="B7" s="18">
        <f>'account #1 playground'!B24</f>
        <v>2027.4499999999998</v>
      </c>
      <c r="C7" s="24"/>
    </row>
    <row r="8" spans="1:6" x14ac:dyDescent="0.25">
      <c r="A8" s="23" t="s">
        <v>1</v>
      </c>
      <c r="B8" s="18">
        <v>11634.99</v>
      </c>
      <c r="C8" s="24"/>
      <c r="E8" s="36"/>
    </row>
    <row r="9" spans="1:6" x14ac:dyDescent="0.25">
      <c r="A9" s="23" t="s">
        <v>2</v>
      </c>
      <c r="B9" s="18">
        <v>6629.51</v>
      </c>
      <c r="C9" s="24"/>
      <c r="E9" s="36"/>
      <c r="F9" s="36"/>
    </row>
    <row r="10" spans="1:6" x14ac:dyDescent="0.25">
      <c r="A10" s="23"/>
      <c r="B10" s="18"/>
      <c r="C10" s="24"/>
      <c r="E10" s="15"/>
    </row>
    <row r="11" spans="1:6" x14ac:dyDescent="0.25">
      <c r="A11" s="23" t="s">
        <v>10</v>
      </c>
      <c r="B11" s="18">
        <f>SUM(B7:B10)</f>
        <v>20291.949999999997</v>
      </c>
      <c r="C11" s="24"/>
    </row>
    <row r="12" spans="1:6" x14ac:dyDescent="0.25">
      <c r="A12" s="25"/>
      <c r="B12" s="13"/>
      <c r="C12" s="26"/>
    </row>
    <row r="13" spans="1:6" x14ac:dyDescent="0.25">
      <c r="B13" s="4"/>
    </row>
    <row r="15" spans="1:6" x14ac:dyDescent="0.25">
      <c r="A15" t="s">
        <v>32</v>
      </c>
      <c r="C15" s="4"/>
    </row>
    <row r="16" spans="1:6" x14ac:dyDescent="0.25">
      <c r="A16" t="s">
        <v>58</v>
      </c>
      <c r="C16" s="41">
        <v>250</v>
      </c>
    </row>
    <row r="17" spans="1:3" x14ac:dyDescent="0.25">
      <c r="A17" t="s">
        <v>59</v>
      </c>
      <c r="C17" s="42">
        <v>5.5</v>
      </c>
    </row>
    <row r="19" spans="1:3" x14ac:dyDescent="0.25">
      <c r="A19" t="s">
        <v>60</v>
      </c>
    </row>
    <row r="20" spans="1:3" x14ac:dyDescent="0.25">
      <c r="A20" t="s">
        <v>61</v>
      </c>
      <c r="C20" s="42">
        <v>77430</v>
      </c>
    </row>
    <row r="21" spans="1:3" x14ac:dyDescent="0.25">
      <c r="A21" t="s">
        <v>62</v>
      </c>
      <c r="C21" s="42">
        <v>410.75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F27"/>
  <sheetViews>
    <sheetView zoomScaleNormal="100" workbookViewId="0">
      <selection activeCell="E23" sqref="E23"/>
    </sheetView>
  </sheetViews>
  <sheetFormatPr defaultRowHeight="15" x14ac:dyDescent="0.25"/>
  <cols>
    <col min="1" max="1" width="21" bestFit="1" customWidth="1"/>
    <col min="2" max="2" width="10.5703125" bestFit="1" customWidth="1"/>
    <col min="5" max="5" width="9.5703125" bestFit="1" customWidth="1"/>
    <col min="6" max="6" width="15.140625" bestFit="1" customWidth="1"/>
    <col min="7" max="7" width="52.7109375" bestFit="1" customWidth="1"/>
  </cols>
  <sheetData>
    <row r="1" spans="1:6" x14ac:dyDescent="0.25">
      <c r="E1" s="2" t="s">
        <v>33</v>
      </c>
    </row>
    <row r="2" spans="1:6" x14ac:dyDescent="0.25">
      <c r="E2" s="2" t="s">
        <v>18</v>
      </c>
    </row>
    <row r="4" spans="1:6" x14ac:dyDescent="0.25">
      <c r="A4" s="2" t="s">
        <v>4</v>
      </c>
      <c r="B4" s="2" t="s">
        <v>12</v>
      </c>
      <c r="C4" s="2" t="s">
        <v>5</v>
      </c>
      <c r="F4" t="s">
        <v>16</v>
      </c>
    </row>
    <row r="5" spans="1:6" x14ac:dyDescent="0.25">
      <c r="A5" s="1"/>
    </row>
    <row r="6" spans="1:6" x14ac:dyDescent="0.25">
      <c r="A6" s="3" t="s">
        <v>3</v>
      </c>
      <c r="B6" s="12"/>
      <c r="C6" s="12"/>
      <c r="D6" s="12"/>
      <c r="E6" s="12"/>
    </row>
    <row r="7" spans="1:6" x14ac:dyDescent="0.25">
      <c r="A7" t="s">
        <v>0</v>
      </c>
      <c r="B7" s="4">
        <v>2027.2</v>
      </c>
      <c r="C7" s="16">
        <v>42979</v>
      </c>
      <c r="E7" s="15">
        <f>B7</f>
        <v>2027.2</v>
      </c>
    </row>
    <row r="8" spans="1:6" x14ac:dyDescent="0.25">
      <c r="A8" t="s">
        <v>14</v>
      </c>
      <c r="B8" s="4"/>
      <c r="C8" s="1">
        <v>44469</v>
      </c>
      <c r="E8" s="15">
        <f t="shared" ref="E8:E19" si="0">E7+B8</f>
        <v>2027.2</v>
      </c>
    </row>
    <row r="9" spans="1:6" x14ac:dyDescent="0.25">
      <c r="A9" t="s">
        <v>14</v>
      </c>
      <c r="B9" s="4"/>
      <c r="C9" s="1">
        <v>44500</v>
      </c>
      <c r="E9" s="15">
        <f>E8+B9</f>
        <v>2027.2</v>
      </c>
    </row>
    <row r="10" spans="1:6" x14ac:dyDescent="0.25">
      <c r="A10" t="s">
        <v>14</v>
      </c>
      <c r="B10" s="4"/>
      <c r="C10" s="1">
        <v>44530</v>
      </c>
      <c r="E10" s="15">
        <f t="shared" si="0"/>
        <v>2027.2</v>
      </c>
    </row>
    <row r="11" spans="1:6" x14ac:dyDescent="0.25">
      <c r="A11" t="s">
        <v>14</v>
      </c>
      <c r="B11" s="4"/>
      <c r="C11" s="1">
        <v>44561</v>
      </c>
      <c r="E11" s="15">
        <f t="shared" si="0"/>
        <v>2027.2</v>
      </c>
    </row>
    <row r="12" spans="1:6" x14ac:dyDescent="0.25">
      <c r="A12" t="s">
        <v>14</v>
      </c>
      <c r="B12" s="4"/>
      <c r="C12" s="1">
        <v>44592</v>
      </c>
      <c r="E12" s="15">
        <f t="shared" si="0"/>
        <v>2027.2</v>
      </c>
    </row>
    <row r="13" spans="1:6" x14ac:dyDescent="0.25">
      <c r="A13" t="s">
        <v>14</v>
      </c>
      <c r="B13" s="4"/>
      <c r="C13" s="1">
        <v>44620</v>
      </c>
      <c r="E13" s="15">
        <f t="shared" si="0"/>
        <v>2027.2</v>
      </c>
    </row>
    <row r="14" spans="1:6" x14ac:dyDescent="0.25">
      <c r="A14" t="s">
        <v>14</v>
      </c>
      <c r="B14" s="4"/>
      <c r="C14" s="1">
        <v>44651</v>
      </c>
      <c r="E14" s="15">
        <f t="shared" si="0"/>
        <v>2027.2</v>
      </c>
    </row>
    <row r="15" spans="1:6" x14ac:dyDescent="0.25">
      <c r="A15" t="s">
        <v>14</v>
      </c>
      <c r="B15" s="4"/>
      <c r="C15" s="1">
        <v>44681</v>
      </c>
      <c r="E15" s="15">
        <f t="shared" si="0"/>
        <v>2027.2</v>
      </c>
    </row>
    <row r="16" spans="1:6" x14ac:dyDescent="0.25">
      <c r="A16" t="s">
        <v>14</v>
      </c>
      <c r="B16" s="4"/>
      <c r="C16" s="1">
        <v>44712</v>
      </c>
      <c r="E16" s="15">
        <f t="shared" si="0"/>
        <v>2027.2</v>
      </c>
    </row>
    <row r="17" spans="1:6" x14ac:dyDescent="0.25">
      <c r="A17" t="s">
        <v>14</v>
      </c>
      <c r="B17" s="4"/>
      <c r="C17" s="1">
        <v>44742</v>
      </c>
      <c r="E17" s="15">
        <f t="shared" si="0"/>
        <v>2027.2</v>
      </c>
    </row>
    <row r="18" spans="1:6" x14ac:dyDescent="0.25">
      <c r="A18" t="s">
        <v>14</v>
      </c>
      <c r="B18" s="4"/>
      <c r="C18" s="1">
        <v>44773</v>
      </c>
      <c r="E18" s="15">
        <f t="shared" si="0"/>
        <v>2027.2</v>
      </c>
    </row>
    <row r="19" spans="1:6" x14ac:dyDescent="0.25">
      <c r="A19" t="s">
        <v>14</v>
      </c>
      <c r="B19" s="4"/>
      <c r="C19" s="1">
        <v>44804</v>
      </c>
      <c r="E19" s="15">
        <f t="shared" si="0"/>
        <v>2027.2</v>
      </c>
    </row>
    <row r="20" spans="1:6" x14ac:dyDescent="0.25">
      <c r="A20" t="s">
        <v>14</v>
      </c>
      <c r="B20" s="4">
        <v>0.08</v>
      </c>
      <c r="C20" s="1">
        <v>44469</v>
      </c>
      <c r="E20" s="15">
        <v>2027.28</v>
      </c>
    </row>
    <row r="21" spans="1:6" x14ac:dyDescent="0.25">
      <c r="A21" t="s">
        <v>14</v>
      </c>
      <c r="B21" s="4">
        <v>0.09</v>
      </c>
      <c r="C21" s="1">
        <v>44500</v>
      </c>
      <c r="E21" s="15">
        <v>2027.37</v>
      </c>
    </row>
    <row r="22" spans="1:6" x14ac:dyDescent="0.25">
      <c r="A22" t="s">
        <v>14</v>
      </c>
      <c r="B22">
        <v>0.08</v>
      </c>
      <c r="C22" s="1">
        <v>44530</v>
      </c>
      <c r="E22" s="40">
        <v>2027.45</v>
      </c>
    </row>
    <row r="23" spans="1:6" x14ac:dyDescent="0.25">
      <c r="E23" s="15"/>
    </row>
    <row r="24" spans="1:6" ht="15.75" thickBot="1" x14ac:dyDescent="0.3">
      <c r="A24" t="s">
        <v>15</v>
      </c>
      <c r="B24" s="20">
        <f>SUM(B7:B23)</f>
        <v>2027.4499999999998</v>
      </c>
      <c r="E24" s="15"/>
      <c r="F24" t="s">
        <v>17</v>
      </c>
    </row>
    <row r="25" spans="1:6" x14ac:dyDescent="0.25">
      <c r="E25" s="15"/>
    </row>
    <row r="27" spans="1:6" x14ac:dyDescent="0.25">
      <c r="A27" t="s">
        <v>27</v>
      </c>
    </row>
  </sheetData>
  <pageMargins left="0.7" right="0.7" top="0.75" bottom="0.7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29"/>
  <sheetViews>
    <sheetView workbookViewId="0">
      <selection activeCell="F24" sqref="F24"/>
    </sheetView>
  </sheetViews>
  <sheetFormatPr defaultRowHeight="15" x14ac:dyDescent="0.25"/>
  <cols>
    <col min="1" max="1" width="27.28515625" bestFit="1" customWidth="1"/>
    <col min="2" max="2" width="10.5703125" bestFit="1" customWidth="1"/>
    <col min="5" max="5" width="10.5703125" bestFit="1" customWidth="1"/>
  </cols>
  <sheetData>
    <row r="1" spans="1:6" x14ac:dyDescent="0.25">
      <c r="C1" s="2" t="s">
        <v>33</v>
      </c>
    </row>
    <row r="2" spans="1:6" x14ac:dyDescent="0.25">
      <c r="C2" s="2" t="s">
        <v>19</v>
      </c>
    </row>
    <row r="4" spans="1:6" x14ac:dyDescent="0.25">
      <c r="A4" s="2" t="s">
        <v>4</v>
      </c>
      <c r="B4" s="2" t="s">
        <v>12</v>
      </c>
      <c r="C4" s="2" t="s">
        <v>5</v>
      </c>
      <c r="F4" t="s">
        <v>16</v>
      </c>
    </row>
    <row r="5" spans="1:6" x14ac:dyDescent="0.25">
      <c r="A5" s="1"/>
    </row>
    <row r="6" spans="1:6" x14ac:dyDescent="0.25">
      <c r="A6" s="3" t="s">
        <v>3</v>
      </c>
      <c r="B6" s="12"/>
      <c r="C6" s="12"/>
      <c r="D6" s="12"/>
      <c r="E6" s="12"/>
    </row>
    <row r="7" spans="1:6" x14ac:dyDescent="0.25">
      <c r="A7" t="s">
        <v>1</v>
      </c>
      <c r="B7" s="4">
        <v>7274.99</v>
      </c>
      <c r="C7" s="16">
        <v>44440</v>
      </c>
      <c r="E7" s="15">
        <f>B7</f>
        <v>7274.99</v>
      </c>
    </row>
    <row r="8" spans="1:6" x14ac:dyDescent="0.25">
      <c r="A8" t="s">
        <v>14</v>
      </c>
      <c r="B8" s="4"/>
      <c r="C8" s="1">
        <v>44469</v>
      </c>
      <c r="E8" s="15">
        <f>E7+B8</f>
        <v>7274.99</v>
      </c>
    </row>
    <row r="9" spans="1:6" x14ac:dyDescent="0.25">
      <c r="A9" t="s">
        <v>21</v>
      </c>
      <c r="B9" s="4"/>
      <c r="C9" s="1">
        <v>44483</v>
      </c>
      <c r="E9" s="15">
        <f>E8+B9</f>
        <v>7274.99</v>
      </c>
    </row>
    <row r="10" spans="1:6" x14ac:dyDescent="0.25">
      <c r="A10" t="s">
        <v>14</v>
      </c>
      <c r="B10" s="4"/>
      <c r="C10" s="1">
        <v>44500</v>
      </c>
      <c r="E10" s="15">
        <f>E9+B10</f>
        <v>7274.99</v>
      </c>
    </row>
    <row r="11" spans="1:6" x14ac:dyDescent="0.25">
      <c r="A11" t="s">
        <v>14</v>
      </c>
      <c r="B11" s="4"/>
      <c r="C11" s="1">
        <v>44530</v>
      </c>
      <c r="E11" s="15">
        <f>E10+B11</f>
        <v>7274.99</v>
      </c>
    </row>
    <row r="12" spans="1:6" x14ac:dyDescent="0.25">
      <c r="A12" t="s">
        <v>14</v>
      </c>
      <c r="B12" s="4"/>
      <c r="C12" s="1">
        <v>44561</v>
      </c>
      <c r="E12" s="15">
        <f t="shared" ref="E12:E20" si="0">E11+B12</f>
        <v>7274.99</v>
      </c>
    </row>
    <row r="13" spans="1:6" x14ac:dyDescent="0.25">
      <c r="A13" t="s">
        <v>14</v>
      </c>
      <c r="B13" s="4"/>
      <c r="C13" s="1">
        <v>44227</v>
      </c>
      <c r="E13" s="15">
        <f>E12+B13</f>
        <v>7274.99</v>
      </c>
    </row>
    <row r="14" spans="1:6" x14ac:dyDescent="0.25">
      <c r="A14" t="s">
        <v>14</v>
      </c>
      <c r="B14" s="4"/>
      <c r="C14" s="1">
        <v>44255</v>
      </c>
      <c r="E14" s="15">
        <f t="shared" si="0"/>
        <v>7274.99</v>
      </c>
    </row>
    <row r="15" spans="1:6" x14ac:dyDescent="0.25">
      <c r="A15" t="s">
        <v>14</v>
      </c>
      <c r="B15" s="4"/>
      <c r="C15" s="1">
        <v>44286</v>
      </c>
      <c r="E15" s="15">
        <f t="shared" si="0"/>
        <v>7274.99</v>
      </c>
    </row>
    <row r="16" spans="1:6" x14ac:dyDescent="0.25">
      <c r="A16" t="s">
        <v>14</v>
      </c>
      <c r="B16" s="4"/>
      <c r="C16" s="1">
        <v>44316</v>
      </c>
      <c r="E16" s="15">
        <f t="shared" si="0"/>
        <v>7274.99</v>
      </c>
    </row>
    <row r="17" spans="1:6" x14ac:dyDescent="0.25">
      <c r="A17" t="s">
        <v>14</v>
      </c>
      <c r="B17" s="4"/>
      <c r="C17" s="1">
        <v>44347</v>
      </c>
      <c r="E17" s="15">
        <f t="shared" si="0"/>
        <v>7274.99</v>
      </c>
    </row>
    <row r="18" spans="1:6" x14ac:dyDescent="0.25">
      <c r="A18" t="s">
        <v>14</v>
      </c>
      <c r="B18" s="4"/>
      <c r="C18" s="1">
        <v>44377</v>
      </c>
      <c r="E18" s="15">
        <f t="shared" si="0"/>
        <v>7274.99</v>
      </c>
    </row>
    <row r="19" spans="1:6" x14ac:dyDescent="0.25">
      <c r="A19" t="s">
        <v>14</v>
      </c>
      <c r="B19" s="4"/>
      <c r="C19" s="1">
        <v>44408</v>
      </c>
      <c r="E19" s="15">
        <f t="shared" si="0"/>
        <v>7274.99</v>
      </c>
    </row>
    <row r="20" spans="1:6" x14ac:dyDescent="0.25">
      <c r="A20" t="s">
        <v>14</v>
      </c>
      <c r="B20" s="4"/>
      <c r="C20" s="1">
        <v>44439</v>
      </c>
      <c r="E20" s="15">
        <f t="shared" si="0"/>
        <v>7274.99</v>
      </c>
    </row>
    <row r="21" spans="1:6" x14ac:dyDescent="0.25">
      <c r="B21" s="4"/>
      <c r="C21" s="1">
        <v>44469</v>
      </c>
      <c r="E21" s="15">
        <v>7274.99</v>
      </c>
    </row>
    <row r="22" spans="1:6" x14ac:dyDescent="0.25">
      <c r="A22" t="s">
        <v>41</v>
      </c>
      <c r="B22" s="4">
        <v>4360</v>
      </c>
      <c r="C22" s="1">
        <v>44484</v>
      </c>
      <c r="E22" s="15">
        <v>11634.99</v>
      </c>
    </row>
    <row r="23" spans="1:6" x14ac:dyDescent="0.25">
      <c r="B23" s="4"/>
      <c r="C23" s="1">
        <v>44500</v>
      </c>
      <c r="E23" s="15">
        <v>11634.99</v>
      </c>
    </row>
    <row r="24" spans="1:6" x14ac:dyDescent="0.25">
      <c r="B24" s="4"/>
      <c r="C24" s="1">
        <v>44530</v>
      </c>
      <c r="E24" s="15">
        <v>11634.99</v>
      </c>
    </row>
    <row r="25" spans="1:6" x14ac:dyDescent="0.25">
      <c r="B25" s="4"/>
      <c r="C25" s="1"/>
      <c r="E25" s="15"/>
    </row>
    <row r="26" spans="1:6" x14ac:dyDescent="0.25">
      <c r="B26" s="4"/>
      <c r="C26" s="1"/>
      <c r="E26" s="15"/>
    </row>
    <row r="29" spans="1:6" ht="15.75" thickBot="1" x14ac:dyDescent="0.3">
      <c r="A29" t="s">
        <v>15</v>
      </c>
      <c r="B29" s="20">
        <v>11634.99</v>
      </c>
      <c r="E29" s="15"/>
      <c r="F29" t="s">
        <v>17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42"/>
  <sheetViews>
    <sheetView zoomScaleNormal="100" workbookViewId="0">
      <selection activeCell="B16" sqref="B16"/>
    </sheetView>
  </sheetViews>
  <sheetFormatPr defaultRowHeight="15" x14ac:dyDescent="0.25"/>
  <cols>
    <col min="1" max="1" width="68.5703125" bestFit="1" customWidth="1"/>
    <col min="2" max="2" width="11.28515625" style="4" bestFit="1" customWidth="1"/>
    <col min="3" max="3" width="14.5703125" bestFit="1" customWidth="1"/>
    <col min="4" max="4" width="21.5703125" customWidth="1"/>
    <col min="5" max="5" width="15.140625" bestFit="1" customWidth="1"/>
    <col min="6" max="6" width="7.5703125" customWidth="1"/>
    <col min="7" max="7" width="10.5703125" bestFit="1" customWidth="1"/>
    <col min="9" max="9" width="9.5703125" bestFit="1" customWidth="1"/>
    <col min="13" max="13" width="32.28515625" bestFit="1" customWidth="1"/>
    <col min="14" max="14" width="10.5703125" style="4" bestFit="1" customWidth="1"/>
    <col min="16" max="16" width="10.5703125" bestFit="1" customWidth="1"/>
    <col min="17" max="17" width="9.5703125" bestFit="1" customWidth="1"/>
  </cols>
  <sheetData>
    <row r="1" spans="1:14" x14ac:dyDescent="0.25">
      <c r="A1" s="28" t="s">
        <v>33</v>
      </c>
      <c r="B1" s="34"/>
      <c r="C1" s="21"/>
      <c r="D1" s="21"/>
      <c r="E1" s="21"/>
      <c r="F1" s="22"/>
    </row>
    <row r="2" spans="1:14" x14ac:dyDescent="0.25">
      <c r="A2" s="29" t="s">
        <v>20</v>
      </c>
      <c r="B2" s="18"/>
      <c r="C2" s="17"/>
      <c r="D2" s="17"/>
      <c r="E2" s="17"/>
      <c r="F2" s="24"/>
    </row>
    <row r="3" spans="1:14" x14ac:dyDescent="0.25">
      <c r="A3" s="23"/>
      <c r="B3" s="18"/>
      <c r="C3" s="17"/>
      <c r="D3" s="17"/>
      <c r="E3" s="17"/>
      <c r="F3" s="24"/>
    </row>
    <row r="4" spans="1:14" x14ac:dyDescent="0.2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25">
      <c r="A5" s="31"/>
      <c r="B5" s="18"/>
      <c r="C5" s="17"/>
      <c r="D5" s="17"/>
      <c r="E5" s="17"/>
      <c r="F5" s="24"/>
    </row>
    <row r="6" spans="1:14" x14ac:dyDescent="0.25">
      <c r="A6" s="29" t="s">
        <v>13</v>
      </c>
      <c r="B6" s="18"/>
      <c r="C6" s="17"/>
      <c r="D6" s="17"/>
      <c r="E6" s="17"/>
      <c r="F6" s="24"/>
    </row>
    <row r="7" spans="1:14" x14ac:dyDescent="0.25">
      <c r="A7" s="23" t="s">
        <v>2</v>
      </c>
      <c r="B7" s="18">
        <v>6471.87</v>
      </c>
      <c r="C7" s="16">
        <v>42614</v>
      </c>
      <c r="D7" s="33">
        <f>B7</f>
        <v>6471.87</v>
      </c>
      <c r="E7" s="17" t="s">
        <v>16</v>
      </c>
      <c r="F7" s="24"/>
    </row>
    <row r="8" spans="1:14" x14ac:dyDescent="0.25">
      <c r="A8" s="23" t="s">
        <v>34</v>
      </c>
      <c r="B8" s="18">
        <v>91</v>
      </c>
      <c r="C8" s="16">
        <v>44448</v>
      </c>
      <c r="D8" s="33">
        <f>D7+B8</f>
        <v>6562.87</v>
      </c>
      <c r="F8" s="24"/>
    </row>
    <row r="9" spans="1:14" x14ac:dyDescent="0.25">
      <c r="A9" s="23" t="s">
        <v>39</v>
      </c>
      <c r="B9" s="18">
        <v>2218.5100000000002</v>
      </c>
      <c r="C9" s="16">
        <v>44466</v>
      </c>
      <c r="D9" s="33">
        <f t="shared" ref="D9:D10" si="0">D8+B9</f>
        <v>8781.380000000001</v>
      </c>
      <c r="E9" s="17"/>
      <c r="F9" s="24"/>
      <c r="M9" s="17"/>
      <c r="N9" s="18"/>
    </row>
    <row r="10" spans="1:14" x14ac:dyDescent="0.25">
      <c r="A10" s="35"/>
      <c r="B10" s="18"/>
      <c r="C10" s="17"/>
      <c r="D10" s="33">
        <f t="shared" si="0"/>
        <v>8781.380000000001</v>
      </c>
      <c r="E10" s="17" t="s">
        <v>17</v>
      </c>
      <c r="F10" s="24"/>
    </row>
    <row r="11" spans="1:14" x14ac:dyDescent="0.25">
      <c r="A11" s="29" t="s">
        <v>11</v>
      </c>
      <c r="B11" s="14">
        <f>SUM(B7:B9)</f>
        <v>8781.380000000001</v>
      </c>
      <c r="C11" s="16"/>
      <c r="D11" s="33"/>
      <c r="E11" s="17"/>
      <c r="F11" s="24"/>
    </row>
    <row r="12" spans="1:14" x14ac:dyDescent="0.25">
      <c r="A12" s="25"/>
      <c r="B12" s="13"/>
      <c r="C12" s="12"/>
      <c r="D12" s="12"/>
      <c r="E12" s="12"/>
      <c r="F12" s="26"/>
    </row>
    <row r="13" spans="1:14" x14ac:dyDescent="0.25">
      <c r="N13"/>
    </row>
    <row r="14" spans="1:14" x14ac:dyDescent="0.25">
      <c r="N14"/>
    </row>
    <row r="15" spans="1:14" x14ac:dyDescent="0.25">
      <c r="A15" s="11" t="s">
        <v>6</v>
      </c>
      <c r="B15" s="7"/>
      <c r="D15" s="28" t="s">
        <v>36</v>
      </c>
      <c r="E15" s="21"/>
      <c r="F15" s="22"/>
      <c r="N15"/>
    </row>
    <row r="16" spans="1:14" x14ac:dyDescent="0.25">
      <c r="A16" s="8" t="s">
        <v>7</v>
      </c>
      <c r="B16" s="5">
        <v>400</v>
      </c>
      <c r="D16" s="23"/>
      <c r="E16" s="17"/>
      <c r="F16" s="24"/>
      <c r="N16"/>
    </row>
    <row r="17" spans="1:14" x14ac:dyDescent="0.25">
      <c r="A17" s="9" t="s">
        <v>22</v>
      </c>
      <c r="B17" s="5">
        <v>100</v>
      </c>
      <c r="D17" s="29" t="s">
        <v>4</v>
      </c>
      <c r="E17" s="30" t="s">
        <v>5</v>
      </c>
      <c r="F17" s="24"/>
      <c r="N17"/>
    </row>
    <row r="18" spans="1:14" x14ac:dyDescent="0.25">
      <c r="A18" s="9" t="s">
        <v>23</v>
      </c>
      <c r="B18" s="5">
        <v>2000</v>
      </c>
      <c r="D18" s="31"/>
      <c r="E18" s="17"/>
      <c r="F18" s="24"/>
      <c r="N18"/>
    </row>
    <row r="19" spans="1:14" x14ac:dyDescent="0.25">
      <c r="A19" s="9" t="s">
        <v>24</v>
      </c>
      <c r="B19" s="5">
        <v>1000</v>
      </c>
      <c r="D19" s="32" t="s">
        <v>3</v>
      </c>
      <c r="E19" s="27">
        <v>42643</v>
      </c>
      <c r="F19" s="24"/>
      <c r="N19"/>
    </row>
    <row r="20" spans="1:14" x14ac:dyDescent="0.25">
      <c r="A20" s="9" t="s">
        <v>25</v>
      </c>
      <c r="B20" s="5">
        <v>250</v>
      </c>
      <c r="D20" s="23" t="s">
        <v>0</v>
      </c>
      <c r="E20" s="18">
        <f>'account #1 playground'!B24</f>
        <v>2027.4499999999998</v>
      </c>
      <c r="F20" s="24"/>
      <c r="N20"/>
    </row>
    <row r="21" spans="1:14" x14ac:dyDescent="0.25">
      <c r="A21" s="9"/>
      <c r="B21" s="5"/>
      <c r="D21" s="23" t="s">
        <v>1</v>
      </c>
      <c r="E21" s="18">
        <v>7274.99</v>
      </c>
      <c r="F21" s="24"/>
      <c r="N21"/>
    </row>
    <row r="22" spans="1:14" x14ac:dyDescent="0.25">
      <c r="A22" s="9"/>
      <c r="B22" s="5"/>
      <c r="D22" s="23" t="s">
        <v>2</v>
      </c>
      <c r="E22" s="18">
        <f>B11</f>
        <v>8781.380000000001</v>
      </c>
      <c r="F22" s="24"/>
      <c r="N22"/>
    </row>
    <row r="23" spans="1:14" x14ac:dyDescent="0.25">
      <c r="A23" s="9"/>
      <c r="B23" s="5"/>
      <c r="D23" s="23"/>
      <c r="E23" s="18"/>
      <c r="F23" s="24"/>
      <c r="N23"/>
    </row>
    <row r="24" spans="1:14" x14ac:dyDescent="0.25">
      <c r="A24" s="10"/>
      <c r="B24" s="6"/>
      <c r="D24" s="23" t="s">
        <v>10</v>
      </c>
      <c r="E24" s="18">
        <f>SUM(E20:E23)</f>
        <v>18083.82</v>
      </c>
      <c r="F24" s="24"/>
      <c r="N24"/>
    </row>
    <row r="25" spans="1:14" x14ac:dyDescent="0.25">
      <c r="A25" s="19" t="s">
        <v>10</v>
      </c>
      <c r="B25" s="7">
        <f>SUM(B16:B24)</f>
        <v>3750</v>
      </c>
      <c r="D25" s="25"/>
      <c r="E25" s="13"/>
      <c r="F25" s="26"/>
      <c r="N25"/>
    </row>
    <row r="26" spans="1:14" x14ac:dyDescent="0.25">
      <c r="B26"/>
      <c r="N26"/>
    </row>
    <row r="27" spans="1:14" x14ac:dyDescent="0.25">
      <c r="B27" s="15"/>
    </row>
    <row r="42" spans="2:2" x14ac:dyDescent="0.25">
      <c r="B42" s="4">
        <f>B11-B35</f>
        <v>8781.380000000001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N47"/>
  <sheetViews>
    <sheetView topLeftCell="A4" zoomScaleNormal="100" workbookViewId="0">
      <selection activeCell="E26" sqref="E26"/>
    </sheetView>
  </sheetViews>
  <sheetFormatPr defaultRowHeight="15" x14ac:dyDescent="0.25"/>
  <cols>
    <col min="1" max="1" width="68.5703125" bestFit="1" customWidth="1"/>
    <col min="2" max="2" width="11.28515625" style="4" bestFit="1" customWidth="1"/>
    <col min="3" max="3" width="14.5703125" bestFit="1" customWidth="1"/>
    <col min="4" max="4" width="21.5703125" customWidth="1"/>
    <col min="5" max="5" width="15.140625" bestFit="1" customWidth="1"/>
    <col min="6" max="6" width="7.5703125" customWidth="1"/>
    <col min="7" max="7" width="10.5703125" bestFit="1" customWidth="1"/>
    <col min="9" max="9" width="9.5703125" bestFit="1" customWidth="1"/>
    <col min="13" max="13" width="32.28515625" bestFit="1" customWidth="1"/>
    <col min="14" max="14" width="10.5703125" style="4" bestFit="1" customWidth="1"/>
    <col min="16" max="16" width="10.5703125" bestFit="1" customWidth="1"/>
    <col min="17" max="17" width="9.5703125" bestFit="1" customWidth="1"/>
  </cols>
  <sheetData>
    <row r="1" spans="1:14" x14ac:dyDescent="0.25">
      <c r="A1" s="28" t="s">
        <v>33</v>
      </c>
      <c r="B1" s="34"/>
      <c r="C1" s="21"/>
      <c r="D1" s="21"/>
      <c r="E1" s="21"/>
      <c r="F1" s="22"/>
    </row>
    <row r="2" spans="1:14" x14ac:dyDescent="0.25">
      <c r="A2" s="29" t="s">
        <v>20</v>
      </c>
      <c r="B2" s="18"/>
      <c r="C2" s="17"/>
      <c r="D2" s="17"/>
      <c r="E2" s="17"/>
      <c r="F2" s="24"/>
    </row>
    <row r="3" spans="1:14" x14ac:dyDescent="0.25">
      <c r="A3" s="23"/>
      <c r="B3" s="18"/>
      <c r="C3" s="17"/>
      <c r="D3" s="17"/>
      <c r="E3" s="17"/>
      <c r="F3" s="24"/>
    </row>
    <row r="4" spans="1:14" x14ac:dyDescent="0.2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25">
      <c r="A5" s="31"/>
      <c r="B5" s="18"/>
      <c r="C5" s="17"/>
      <c r="D5" s="17"/>
      <c r="E5" s="17"/>
      <c r="F5" s="24"/>
    </row>
    <row r="6" spans="1:14" x14ac:dyDescent="0.25">
      <c r="A6" s="29" t="s">
        <v>13</v>
      </c>
      <c r="B6" s="18"/>
      <c r="C6" s="17"/>
      <c r="D6" s="17"/>
      <c r="E6" s="17"/>
      <c r="F6" s="24"/>
    </row>
    <row r="7" spans="1:14" x14ac:dyDescent="0.25">
      <c r="A7" s="23" t="s">
        <v>2</v>
      </c>
      <c r="B7" s="18">
        <v>8781.3799999999992</v>
      </c>
      <c r="C7" s="16">
        <v>44470</v>
      </c>
      <c r="D7" s="33">
        <f>B7</f>
        <v>8781.3799999999992</v>
      </c>
      <c r="E7" s="17" t="s">
        <v>16</v>
      </c>
      <c r="F7" s="24"/>
    </row>
    <row r="8" spans="1:14" x14ac:dyDescent="0.25">
      <c r="A8" s="23" t="s">
        <v>39</v>
      </c>
      <c r="B8" s="18">
        <v>2096.4499999999998</v>
      </c>
      <c r="C8" s="16">
        <v>44473</v>
      </c>
      <c r="D8" s="33">
        <f>D7+B8</f>
        <v>10877.829999999998</v>
      </c>
      <c r="F8" s="24"/>
    </row>
    <row r="9" spans="1:14" x14ac:dyDescent="0.25">
      <c r="A9" s="23" t="s">
        <v>39</v>
      </c>
      <c r="B9" s="18">
        <v>92.86</v>
      </c>
      <c r="C9" s="16">
        <v>44481</v>
      </c>
      <c r="D9" s="33"/>
      <c r="F9" s="24"/>
    </row>
    <row r="10" spans="1:14" x14ac:dyDescent="0.25">
      <c r="A10" s="23" t="s">
        <v>44</v>
      </c>
      <c r="B10" s="18">
        <v>-370.5</v>
      </c>
      <c r="C10" s="16">
        <v>44483</v>
      </c>
      <c r="D10" s="33"/>
      <c r="F10" s="24"/>
    </row>
    <row r="11" spans="1:14" x14ac:dyDescent="0.25">
      <c r="A11" s="23" t="s">
        <v>39</v>
      </c>
      <c r="B11" s="18">
        <v>295.36</v>
      </c>
      <c r="C11" s="16">
        <v>44494</v>
      </c>
      <c r="D11" s="33"/>
      <c r="F11" s="24"/>
    </row>
    <row r="12" spans="1:14" x14ac:dyDescent="0.25">
      <c r="A12" s="23" t="s">
        <v>45</v>
      </c>
      <c r="B12" s="18">
        <v>-336</v>
      </c>
      <c r="C12" s="16">
        <v>44495</v>
      </c>
      <c r="D12" s="33"/>
      <c r="F12" s="24"/>
    </row>
    <row r="13" spans="1:14" x14ac:dyDescent="0.25">
      <c r="A13" s="23" t="s">
        <v>42</v>
      </c>
      <c r="B13" s="18">
        <v>125</v>
      </c>
      <c r="C13" s="16">
        <v>44496</v>
      </c>
      <c r="D13" s="33"/>
      <c r="F13" s="24"/>
    </row>
    <row r="14" spans="1:14" x14ac:dyDescent="0.25">
      <c r="A14" s="23" t="s">
        <v>43</v>
      </c>
      <c r="B14" s="18">
        <v>-1750</v>
      </c>
      <c r="C14" s="16">
        <v>44497</v>
      </c>
      <c r="D14" s="33">
        <f>D8+B14</f>
        <v>9127.8299999999981</v>
      </c>
      <c r="E14" s="17"/>
      <c r="F14" s="24"/>
      <c r="M14" s="17"/>
      <c r="N14" s="18"/>
    </row>
    <row r="15" spans="1:14" x14ac:dyDescent="0.25">
      <c r="A15" s="35"/>
      <c r="B15" s="18"/>
      <c r="C15" s="17"/>
      <c r="D15" s="33">
        <f t="shared" ref="D15" si="0">D14+B15</f>
        <v>9127.8299999999981</v>
      </c>
      <c r="E15" s="17" t="s">
        <v>17</v>
      </c>
      <c r="F15" s="24"/>
    </row>
    <row r="16" spans="1:14" x14ac:dyDescent="0.25">
      <c r="A16" s="29" t="s">
        <v>11</v>
      </c>
      <c r="B16" s="14">
        <f>SUM(B7:B14)</f>
        <v>8934.5499999999993</v>
      </c>
      <c r="C16" s="16"/>
      <c r="D16" s="33"/>
      <c r="E16" s="17"/>
      <c r="F16" s="24"/>
    </row>
    <row r="17" spans="1:14" x14ac:dyDescent="0.25">
      <c r="A17" s="25"/>
      <c r="B17" s="13"/>
      <c r="C17" s="12"/>
      <c r="D17" s="12"/>
      <c r="E17" s="12"/>
      <c r="F17" s="26"/>
    </row>
    <row r="18" spans="1:14" x14ac:dyDescent="0.25">
      <c r="N18"/>
    </row>
    <row r="19" spans="1:14" x14ac:dyDescent="0.25">
      <c r="N19"/>
    </row>
    <row r="20" spans="1:14" x14ac:dyDescent="0.25">
      <c r="A20" s="11" t="s">
        <v>6</v>
      </c>
      <c r="B20" s="7"/>
      <c r="D20" s="28" t="s">
        <v>36</v>
      </c>
      <c r="E20" s="21"/>
      <c r="F20" s="22"/>
      <c r="N20"/>
    </row>
    <row r="21" spans="1:14" x14ac:dyDescent="0.25">
      <c r="A21" s="8" t="s">
        <v>7</v>
      </c>
      <c r="B21" s="5">
        <v>400</v>
      </c>
      <c r="C21" t="s">
        <v>40</v>
      </c>
      <c r="D21" s="23"/>
      <c r="E21" s="17"/>
      <c r="F21" s="24"/>
      <c r="N21"/>
    </row>
    <row r="22" spans="1:14" x14ac:dyDescent="0.25">
      <c r="A22" s="9" t="s">
        <v>22</v>
      </c>
      <c r="B22" s="5">
        <v>100</v>
      </c>
      <c r="C22" t="s">
        <v>40</v>
      </c>
      <c r="D22" s="29" t="s">
        <v>4</v>
      </c>
      <c r="E22" s="30" t="s">
        <v>5</v>
      </c>
      <c r="F22" s="24"/>
      <c r="N22"/>
    </row>
    <row r="23" spans="1:14" x14ac:dyDescent="0.25">
      <c r="A23" s="9" t="s">
        <v>23</v>
      </c>
      <c r="B23" s="5">
        <v>2000</v>
      </c>
      <c r="D23" s="31"/>
      <c r="E23" s="17"/>
      <c r="F23" s="24"/>
      <c r="N23"/>
    </row>
    <row r="24" spans="1:14" x14ac:dyDescent="0.25">
      <c r="A24" s="9" t="s">
        <v>24</v>
      </c>
      <c r="B24" s="5">
        <v>1000</v>
      </c>
      <c r="C24" t="s">
        <v>40</v>
      </c>
      <c r="D24" s="32" t="s">
        <v>3</v>
      </c>
      <c r="E24" s="27">
        <v>42674</v>
      </c>
      <c r="F24" s="24"/>
      <c r="N24"/>
    </row>
    <row r="25" spans="1:14" x14ac:dyDescent="0.25">
      <c r="A25" s="9" t="s">
        <v>25</v>
      </c>
      <c r="B25" s="5">
        <v>250</v>
      </c>
      <c r="C25" t="s">
        <v>40</v>
      </c>
      <c r="D25" s="23" t="s">
        <v>0</v>
      </c>
      <c r="E25" s="18">
        <f>'account #1 playground'!B24</f>
        <v>2027.4499999999998</v>
      </c>
      <c r="F25" s="24"/>
      <c r="N25"/>
    </row>
    <row r="26" spans="1:14" x14ac:dyDescent="0.25">
      <c r="A26" s="9"/>
      <c r="B26" s="5"/>
      <c r="D26" s="23" t="s">
        <v>1</v>
      </c>
      <c r="E26" s="18">
        <f>'account #2 gaming'!B29</f>
        <v>11634.99</v>
      </c>
      <c r="F26" s="24"/>
      <c r="N26"/>
    </row>
    <row r="27" spans="1:14" x14ac:dyDescent="0.25">
      <c r="A27" s="9"/>
      <c r="B27" s="5"/>
      <c r="D27" s="23" t="s">
        <v>2</v>
      </c>
      <c r="E27" s="18">
        <f>B16</f>
        <v>8934.5499999999993</v>
      </c>
      <c r="F27" s="24"/>
      <c r="N27"/>
    </row>
    <row r="28" spans="1:14" x14ac:dyDescent="0.25">
      <c r="A28" s="9"/>
      <c r="B28" s="5"/>
      <c r="D28" s="23"/>
      <c r="E28" s="18"/>
      <c r="F28" s="24"/>
      <c r="N28"/>
    </row>
    <row r="29" spans="1:14" x14ac:dyDescent="0.25">
      <c r="A29" s="10"/>
      <c r="B29" s="6"/>
      <c r="D29" s="23" t="s">
        <v>10</v>
      </c>
      <c r="E29" s="18">
        <f>SUM(E25:E28)</f>
        <v>22596.989999999998</v>
      </c>
      <c r="F29" s="24"/>
      <c r="N29"/>
    </row>
    <row r="30" spans="1:14" x14ac:dyDescent="0.25">
      <c r="A30" s="19" t="s">
        <v>10</v>
      </c>
      <c r="B30" s="7">
        <f>SUM(B21:B29)</f>
        <v>3750</v>
      </c>
      <c r="D30" s="25"/>
      <c r="E30" s="13"/>
      <c r="F30" s="26"/>
      <c r="N30"/>
    </row>
    <row r="31" spans="1:14" x14ac:dyDescent="0.25">
      <c r="B31"/>
      <c r="N31"/>
    </row>
    <row r="32" spans="1:14" x14ac:dyDescent="0.25">
      <c r="B32" s="15"/>
    </row>
    <row r="47" spans="2:2" x14ac:dyDescent="0.25">
      <c r="B47" s="4">
        <f>B16-B40</f>
        <v>8934.5499999999993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N52"/>
  <sheetViews>
    <sheetView topLeftCell="A4" zoomScaleNormal="100" workbookViewId="0">
      <selection activeCell="A7" sqref="A7"/>
    </sheetView>
  </sheetViews>
  <sheetFormatPr defaultRowHeight="15" x14ac:dyDescent="0.25"/>
  <cols>
    <col min="1" max="1" width="68.5703125" bestFit="1" customWidth="1"/>
    <col min="2" max="2" width="11.28515625" style="4" bestFit="1" customWidth="1"/>
    <col min="3" max="3" width="14.5703125" bestFit="1" customWidth="1"/>
    <col min="4" max="4" width="21.5703125" customWidth="1"/>
    <col min="5" max="5" width="15.140625" bestFit="1" customWidth="1"/>
    <col min="6" max="6" width="7.5703125" customWidth="1"/>
    <col min="7" max="7" width="10.5703125" bestFit="1" customWidth="1"/>
    <col min="9" max="9" width="9.5703125" bestFit="1" customWidth="1"/>
    <col min="13" max="13" width="32.28515625" bestFit="1" customWidth="1"/>
    <col min="14" max="14" width="10.5703125" style="4" bestFit="1" customWidth="1"/>
    <col min="16" max="16" width="10.5703125" bestFit="1" customWidth="1"/>
    <col min="17" max="17" width="9.5703125" bestFit="1" customWidth="1"/>
  </cols>
  <sheetData>
    <row r="1" spans="1:14" x14ac:dyDescent="0.25">
      <c r="A1" s="28" t="s">
        <v>33</v>
      </c>
      <c r="B1" s="34"/>
      <c r="C1" s="21"/>
      <c r="D1" s="21"/>
      <c r="E1" s="21"/>
      <c r="F1" s="22"/>
    </row>
    <row r="2" spans="1:14" x14ac:dyDescent="0.25">
      <c r="A2" s="29" t="s">
        <v>20</v>
      </c>
      <c r="B2" s="18"/>
      <c r="C2" s="17"/>
      <c r="D2" s="17"/>
      <c r="E2" s="17"/>
      <c r="F2" s="24"/>
    </row>
    <row r="3" spans="1:14" x14ac:dyDescent="0.25">
      <c r="A3" s="23"/>
      <c r="B3" s="18"/>
      <c r="C3" s="17"/>
      <c r="D3" s="17"/>
      <c r="E3" s="17"/>
      <c r="F3" s="24"/>
    </row>
    <row r="4" spans="1:14" x14ac:dyDescent="0.2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25">
      <c r="A5" s="31"/>
      <c r="B5" s="18"/>
      <c r="C5" s="17"/>
      <c r="D5" s="17"/>
      <c r="E5" s="17"/>
      <c r="F5" s="24"/>
    </row>
    <row r="6" spans="1:14" x14ac:dyDescent="0.25">
      <c r="A6" s="29" t="s">
        <v>13</v>
      </c>
      <c r="B6" s="18"/>
      <c r="C6" s="17"/>
      <c r="D6" s="17"/>
      <c r="E6" s="17"/>
      <c r="F6" s="24"/>
    </row>
    <row r="7" spans="1:14" x14ac:dyDescent="0.25">
      <c r="A7" s="23" t="s">
        <v>2</v>
      </c>
      <c r="B7" s="18">
        <v>8934.5499999999993</v>
      </c>
      <c r="C7" s="16">
        <v>44501</v>
      </c>
      <c r="D7" s="33">
        <f>B7</f>
        <v>8934.5499999999993</v>
      </c>
      <c r="E7" s="17" t="s">
        <v>16</v>
      </c>
      <c r="F7" s="24"/>
    </row>
    <row r="8" spans="1:14" x14ac:dyDescent="0.25">
      <c r="A8" s="23" t="s">
        <v>57</v>
      </c>
      <c r="B8" s="18">
        <v>132.11000000000001</v>
      </c>
      <c r="C8" s="16">
        <v>44501</v>
      </c>
      <c r="D8" s="33">
        <f>D7+B8</f>
        <v>9066.66</v>
      </c>
      <c r="F8" s="24"/>
    </row>
    <row r="9" spans="1:14" x14ac:dyDescent="0.25">
      <c r="A9" s="23" t="s">
        <v>56</v>
      </c>
      <c r="B9" s="18">
        <v>-740</v>
      </c>
      <c r="C9" s="16">
        <v>44502</v>
      </c>
      <c r="D9" s="33">
        <f t="shared" ref="D9:D19" si="0">D8+B9</f>
        <v>8326.66</v>
      </c>
      <c r="F9" s="24"/>
    </row>
    <row r="10" spans="1:14" x14ac:dyDescent="0.25">
      <c r="A10" s="23" t="s">
        <v>55</v>
      </c>
      <c r="B10" s="18">
        <v>250</v>
      </c>
      <c r="C10" s="16">
        <v>44510</v>
      </c>
      <c r="D10" s="33">
        <f t="shared" si="0"/>
        <v>8576.66</v>
      </c>
      <c r="F10" s="24"/>
    </row>
    <row r="11" spans="1:14" x14ac:dyDescent="0.25">
      <c r="A11" s="23" t="s">
        <v>54</v>
      </c>
      <c r="B11" s="18">
        <v>45</v>
      </c>
      <c r="C11" s="16">
        <v>44516</v>
      </c>
      <c r="D11" s="33">
        <f t="shared" si="0"/>
        <v>8621.66</v>
      </c>
      <c r="F11" s="24"/>
    </row>
    <row r="12" spans="1:14" x14ac:dyDescent="0.25">
      <c r="A12" s="23" t="s">
        <v>53</v>
      </c>
      <c r="B12" s="18">
        <v>-407.4</v>
      </c>
      <c r="C12" s="16">
        <v>44518</v>
      </c>
      <c r="D12" s="33">
        <f t="shared" si="0"/>
        <v>8214.26</v>
      </c>
      <c r="F12" s="24"/>
    </row>
    <row r="13" spans="1:14" x14ac:dyDescent="0.25">
      <c r="A13" s="23" t="s">
        <v>51</v>
      </c>
      <c r="B13" s="18">
        <v>200</v>
      </c>
      <c r="C13" s="16">
        <v>44521</v>
      </c>
      <c r="D13" s="33">
        <f t="shared" si="0"/>
        <v>8414.26</v>
      </c>
      <c r="F13" s="24"/>
    </row>
    <row r="14" spans="1:14" x14ac:dyDescent="0.25">
      <c r="A14" s="23" t="s">
        <v>52</v>
      </c>
      <c r="B14" s="18">
        <v>200</v>
      </c>
      <c r="C14" s="16">
        <v>44522</v>
      </c>
      <c r="D14" s="33">
        <f t="shared" si="0"/>
        <v>8614.26</v>
      </c>
      <c r="E14" s="17"/>
      <c r="F14" s="24"/>
      <c r="M14" s="17"/>
      <c r="N14" s="18"/>
    </row>
    <row r="15" spans="1:14" x14ac:dyDescent="0.25">
      <c r="A15" s="23" t="s">
        <v>50</v>
      </c>
      <c r="B15" s="18">
        <v>140</v>
      </c>
      <c r="C15" s="16">
        <v>44522</v>
      </c>
      <c r="D15" s="33">
        <f t="shared" si="0"/>
        <v>8754.26</v>
      </c>
      <c r="E15" s="17"/>
      <c r="F15" s="24"/>
      <c r="M15" s="17"/>
      <c r="N15" s="18"/>
    </row>
    <row r="16" spans="1:14" x14ac:dyDescent="0.25">
      <c r="A16" s="23" t="s">
        <v>49</v>
      </c>
      <c r="B16" s="18">
        <v>-750</v>
      </c>
      <c r="C16" s="16">
        <v>44523</v>
      </c>
      <c r="D16" s="33">
        <f t="shared" si="0"/>
        <v>8004.26</v>
      </c>
      <c r="E16" s="17"/>
      <c r="F16" s="24"/>
      <c r="M16" s="17"/>
      <c r="N16" s="18"/>
    </row>
    <row r="17" spans="1:14" x14ac:dyDescent="0.25">
      <c r="A17" s="23" t="s">
        <v>48</v>
      </c>
      <c r="B17" s="18">
        <v>72000</v>
      </c>
      <c r="C17" s="16">
        <v>44525</v>
      </c>
      <c r="D17" s="33">
        <f t="shared" si="0"/>
        <v>80004.259999999995</v>
      </c>
      <c r="E17" s="17"/>
      <c r="F17" s="24"/>
      <c r="M17" s="17"/>
      <c r="N17" s="18"/>
    </row>
    <row r="18" spans="1:14" x14ac:dyDescent="0.25">
      <c r="A18" s="23" t="s">
        <v>47</v>
      </c>
      <c r="B18" s="18">
        <v>-5</v>
      </c>
      <c r="C18" s="16">
        <v>44525</v>
      </c>
      <c r="D18" s="33">
        <f t="shared" si="0"/>
        <v>79999.259999999995</v>
      </c>
      <c r="E18" s="17"/>
      <c r="F18" s="24"/>
      <c r="M18" s="17"/>
      <c r="N18" s="18"/>
    </row>
    <row r="19" spans="1:14" x14ac:dyDescent="0.25">
      <c r="A19" s="23" t="s">
        <v>46</v>
      </c>
      <c r="B19" s="18">
        <v>4471</v>
      </c>
      <c r="C19" s="16">
        <v>44530</v>
      </c>
      <c r="D19" s="33">
        <f t="shared" si="0"/>
        <v>84470.26</v>
      </c>
      <c r="E19" s="17"/>
      <c r="F19" s="24"/>
      <c r="M19" s="17"/>
      <c r="N19" s="18"/>
    </row>
    <row r="20" spans="1:14" x14ac:dyDescent="0.25">
      <c r="A20" s="35"/>
      <c r="B20" s="18"/>
      <c r="C20" s="17"/>
      <c r="D20" s="33">
        <f>SUM(B7:B19)</f>
        <v>84470.26</v>
      </c>
      <c r="E20" s="17" t="s">
        <v>17</v>
      </c>
      <c r="F20" s="24"/>
    </row>
    <row r="21" spans="1:14" x14ac:dyDescent="0.25">
      <c r="A21" s="29" t="s">
        <v>11</v>
      </c>
      <c r="B21" s="14">
        <f>SUM(B7:B19)</f>
        <v>84470.26</v>
      </c>
      <c r="C21" s="16"/>
      <c r="D21" s="33"/>
      <c r="E21" s="17"/>
      <c r="F21" s="24"/>
    </row>
    <row r="22" spans="1:14" x14ac:dyDescent="0.25">
      <c r="A22" s="25"/>
      <c r="B22" s="13"/>
      <c r="C22" s="12"/>
      <c r="D22" s="12"/>
      <c r="E22" s="12"/>
      <c r="F22" s="26"/>
    </row>
    <row r="23" spans="1:14" x14ac:dyDescent="0.25">
      <c r="N23"/>
    </row>
    <row r="24" spans="1:14" x14ac:dyDescent="0.25">
      <c r="N24"/>
    </row>
    <row r="25" spans="1:14" x14ac:dyDescent="0.25">
      <c r="A25" s="11" t="s">
        <v>6</v>
      </c>
      <c r="B25" s="7"/>
      <c r="D25" s="28" t="s">
        <v>36</v>
      </c>
      <c r="E25" s="21"/>
      <c r="F25" s="22"/>
      <c r="N25"/>
    </row>
    <row r="26" spans="1:14" x14ac:dyDescent="0.25">
      <c r="A26" s="8" t="s">
        <v>7</v>
      </c>
      <c r="B26" s="5">
        <v>400</v>
      </c>
      <c r="C26" t="s">
        <v>40</v>
      </c>
      <c r="D26" s="23"/>
      <c r="E26" s="17"/>
      <c r="F26" s="24"/>
      <c r="N26"/>
    </row>
    <row r="27" spans="1:14" x14ac:dyDescent="0.25">
      <c r="A27" s="9" t="s">
        <v>22</v>
      </c>
      <c r="B27" s="5">
        <v>100</v>
      </c>
      <c r="C27" t="s">
        <v>40</v>
      </c>
      <c r="D27" s="29" t="s">
        <v>4</v>
      </c>
      <c r="E27" s="30" t="s">
        <v>5</v>
      </c>
      <c r="F27" s="24"/>
      <c r="N27"/>
    </row>
    <row r="28" spans="1:14" x14ac:dyDescent="0.25">
      <c r="A28" s="9" t="s">
        <v>23</v>
      </c>
      <c r="B28" s="5">
        <v>2000</v>
      </c>
      <c r="D28" s="31"/>
      <c r="E28" s="17"/>
      <c r="F28" s="24"/>
      <c r="N28"/>
    </row>
    <row r="29" spans="1:14" x14ac:dyDescent="0.25">
      <c r="A29" s="9" t="s">
        <v>24</v>
      </c>
      <c r="B29" s="5">
        <v>1000</v>
      </c>
      <c r="C29" t="s">
        <v>40</v>
      </c>
      <c r="D29" s="32" t="s">
        <v>3</v>
      </c>
      <c r="E29" s="27">
        <v>42674</v>
      </c>
      <c r="F29" s="24"/>
      <c r="N29"/>
    </row>
    <row r="30" spans="1:14" x14ac:dyDescent="0.25">
      <c r="A30" s="9" t="s">
        <v>25</v>
      </c>
      <c r="B30" s="5">
        <v>250</v>
      </c>
      <c r="C30" t="s">
        <v>40</v>
      </c>
      <c r="D30" s="23" t="s">
        <v>0</v>
      </c>
      <c r="E30" s="18">
        <f>'account #1 playground'!B24</f>
        <v>2027.4499999999998</v>
      </c>
      <c r="F30" s="24"/>
      <c r="N30"/>
    </row>
    <row r="31" spans="1:14" x14ac:dyDescent="0.25">
      <c r="A31" s="9"/>
      <c r="B31" s="5"/>
      <c r="D31" s="23" t="s">
        <v>1</v>
      </c>
      <c r="E31" s="18">
        <f>'account #2 gaming'!B29</f>
        <v>11634.99</v>
      </c>
      <c r="F31" s="24"/>
      <c r="N31"/>
    </row>
    <row r="32" spans="1:14" x14ac:dyDescent="0.25">
      <c r="A32" s="9"/>
      <c r="B32" s="5"/>
      <c r="D32" s="23" t="s">
        <v>2</v>
      </c>
      <c r="E32" s="18">
        <f>B21</f>
        <v>84470.26</v>
      </c>
      <c r="F32" s="24"/>
      <c r="N32"/>
    </row>
    <row r="33" spans="1:14" x14ac:dyDescent="0.25">
      <c r="A33" s="9"/>
      <c r="B33" s="5"/>
      <c r="D33" s="23"/>
      <c r="E33" s="18"/>
      <c r="F33" s="24"/>
      <c r="N33"/>
    </row>
    <row r="34" spans="1:14" x14ac:dyDescent="0.25">
      <c r="A34" s="10"/>
      <c r="B34" s="6"/>
      <c r="D34" s="23" t="s">
        <v>10</v>
      </c>
      <c r="E34" s="18">
        <f>SUM(E30:E33)</f>
        <v>98132.7</v>
      </c>
      <c r="F34" s="24"/>
      <c r="N34"/>
    </row>
    <row r="35" spans="1:14" x14ac:dyDescent="0.25">
      <c r="A35" s="19" t="s">
        <v>10</v>
      </c>
      <c r="B35" s="7">
        <f>SUM(B26:B34)</f>
        <v>3750</v>
      </c>
      <c r="D35" s="25"/>
      <c r="E35" s="13"/>
      <c r="F35" s="26"/>
      <c r="N35"/>
    </row>
    <row r="36" spans="1:14" x14ac:dyDescent="0.25">
      <c r="B36"/>
      <c r="N36"/>
    </row>
    <row r="37" spans="1:14" x14ac:dyDescent="0.25">
      <c r="B37" s="15"/>
    </row>
    <row r="52" spans="2:2" x14ac:dyDescent="0.25">
      <c r="B52" s="4">
        <f>B21-B45</f>
        <v>84470.26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sqref="A1:H25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N26"/>
  <sheetViews>
    <sheetView zoomScaleNormal="100" workbookViewId="0">
      <selection activeCell="B17" sqref="B17"/>
    </sheetView>
  </sheetViews>
  <sheetFormatPr defaultRowHeight="15" x14ac:dyDescent="0.25"/>
  <cols>
    <col min="1" max="1" width="68.5703125" bestFit="1" customWidth="1"/>
    <col min="2" max="2" width="11.28515625" style="4" bestFit="1" customWidth="1"/>
    <col min="3" max="3" width="14.5703125" bestFit="1" customWidth="1"/>
    <col min="4" max="4" width="21.5703125" customWidth="1"/>
    <col min="5" max="5" width="15.140625" bestFit="1" customWidth="1"/>
    <col min="6" max="6" width="11.28515625" customWidth="1"/>
    <col min="7" max="7" width="10.5703125" bestFit="1" customWidth="1"/>
    <col min="9" max="9" width="9.5703125" bestFit="1" customWidth="1"/>
    <col min="13" max="13" width="32.28515625" bestFit="1" customWidth="1"/>
    <col min="14" max="14" width="10.5703125" style="4" bestFit="1" customWidth="1"/>
    <col min="16" max="16" width="10.5703125" bestFit="1" customWidth="1"/>
    <col min="17" max="17" width="9.5703125" bestFit="1" customWidth="1"/>
  </cols>
  <sheetData>
    <row r="1" spans="1:14" x14ac:dyDescent="0.25">
      <c r="A1" s="28" t="s">
        <v>33</v>
      </c>
      <c r="B1" s="34"/>
      <c r="C1" s="21"/>
      <c r="D1" s="21"/>
      <c r="E1" s="21"/>
      <c r="F1" s="22"/>
    </row>
    <row r="2" spans="1:14" x14ac:dyDescent="0.25">
      <c r="A2" s="29" t="s">
        <v>20</v>
      </c>
      <c r="B2" s="18"/>
      <c r="C2" s="17"/>
      <c r="D2" s="17"/>
      <c r="E2" s="17"/>
      <c r="F2" s="24"/>
    </row>
    <row r="3" spans="1:14" x14ac:dyDescent="0.25">
      <c r="A3" s="23"/>
      <c r="B3" s="18"/>
      <c r="C3" s="17"/>
      <c r="D3" s="17"/>
      <c r="E3" s="17"/>
      <c r="F3" s="24"/>
    </row>
    <row r="4" spans="1:14" x14ac:dyDescent="0.2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25">
      <c r="A5" s="31"/>
      <c r="B5" s="18"/>
      <c r="C5" s="17"/>
      <c r="D5" s="17"/>
      <c r="E5" s="17"/>
      <c r="F5" s="24"/>
    </row>
    <row r="6" spans="1:14" x14ac:dyDescent="0.25">
      <c r="A6" s="29" t="s">
        <v>13</v>
      </c>
      <c r="B6" s="18"/>
      <c r="C6" s="17"/>
      <c r="D6" s="17"/>
      <c r="E6" s="17"/>
      <c r="F6" s="24"/>
    </row>
    <row r="7" spans="1:14" x14ac:dyDescent="0.25">
      <c r="A7" s="23" t="s">
        <v>1</v>
      </c>
      <c r="B7" s="18">
        <f>'account #2 gaming'!E8</f>
        <v>7274.99</v>
      </c>
      <c r="C7" s="16">
        <v>44440</v>
      </c>
      <c r="D7" s="33">
        <f>B7</f>
        <v>7274.99</v>
      </c>
      <c r="E7" s="17" t="s">
        <v>16</v>
      </c>
      <c r="F7" s="24"/>
    </row>
    <row r="8" spans="1:14" x14ac:dyDescent="0.25">
      <c r="A8" s="23" t="s">
        <v>38</v>
      </c>
      <c r="B8" s="18">
        <f>'account #2 gaming'!B9</f>
        <v>0</v>
      </c>
      <c r="C8" s="16">
        <v>44454</v>
      </c>
      <c r="D8" s="33">
        <f>D7+B8</f>
        <v>7274.99</v>
      </c>
      <c r="E8" s="17"/>
      <c r="F8" s="24"/>
    </row>
    <row r="9" spans="1:14" x14ac:dyDescent="0.25">
      <c r="A9" s="23" t="s">
        <v>14</v>
      </c>
      <c r="B9" s="18"/>
      <c r="C9" s="16">
        <v>44469</v>
      </c>
      <c r="D9" s="33">
        <f>D8+B9</f>
        <v>7274.99</v>
      </c>
      <c r="E9" s="17"/>
      <c r="F9" s="24"/>
    </row>
    <row r="10" spans="1:14" x14ac:dyDescent="0.25">
      <c r="A10" s="29" t="s">
        <v>28</v>
      </c>
      <c r="B10" s="14">
        <f>SUM(B7:B8)</f>
        <v>7274.99</v>
      </c>
      <c r="C10" s="16"/>
      <c r="D10" s="17"/>
      <c r="E10" s="17"/>
      <c r="F10" s="24"/>
    </row>
    <row r="11" spans="1:14" x14ac:dyDescent="0.25">
      <c r="A11" s="25"/>
      <c r="B11" s="13"/>
      <c r="C11" s="12"/>
      <c r="D11" s="12"/>
      <c r="E11" s="12"/>
      <c r="F11" s="26"/>
    </row>
    <row r="12" spans="1:14" x14ac:dyDescent="0.25">
      <c r="N12"/>
    </row>
    <row r="13" spans="1:14" x14ac:dyDescent="0.25">
      <c r="N13"/>
    </row>
    <row r="14" spans="1:14" x14ac:dyDescent="0.25">
      <c r="A14" s="11" t="s">
        <v>6</v>
      </c>
      <c r="B14" s="7"/>
      <c r="D14" s="28" t="s">
        <v>33</v>
      </c>
      <c r="E14" s="21"/>
      <c r="F14" s="22"/>
      <c r="N14"/>
    </row>
    <row r="15" spans="1:14" x14ac:dyDescent="0.25">
      <c r="A15" s="9" t="s">
        <v>8</v>
      </c>
      <c r="B15" s="5">
        <v>250</v>
      </c>
      <c r="D15" s="23"/>
      <c r="E15" s="17"/>
      <c r="F15" s="24"/>
      <c r="N15"/>
    </row>
    <row r="16" spans="1:14" x14ac:dyDescent="0.25">
      <c r="A16" s="9" t="s">
        <v>9</v>
      </c>
      <c r="B16" s="5">
        <v>250</v>
      </c>
      <c r="D16" s="23"/>
      <c r="E16" s="17"/>
      <c r="F16" s="24"/>
      <c r="N16"/>
    </row>
    <row r="17" spans="1:14" x14ac:dyDescent="0.25">
      <c r="A17" s="9" t="s">
        <v>29</v>
      </c>
      <c r="B17" s="38">
        <f>16*50</f>
        <v>800</v>
      </c>
      <c r="D17" s="29" t="s">
        <v>4</v>
      </c>
      <c r="E17" s="30" t="s">
        <v>5</v>
      </c>
      <c r="F17" s="24"/>
      <c r="N17"/>
    </row>
    <row r="18" spans="1:14" x14ac:dyDescent="0.25">
      <c r="A18" s="9" t="s">
        <v>30</v>
      </c>
      <c r="B18" s="5"/>
      <c r="D18" s="31"/>
      <c r="E18" s="17"/>
      <c r="F18" s="24"/>
      <c r="N18"/>
    </row>
    <row r="19" spans="1:14" x14ac:dyDescent="0.25">
      <c r="A19" s="9" t="s">
        <v>31</v>
      </c>
      <c r="B19" s="5"/>
      <c r="D19" s="32" t="s">
        <v>3</v>
      </c>
      <c r="E19" s="27">
        <v>44469</v>
      </c>
      <c r="F19" s="24"/>
      <c r="N19"/>
    </row>
    <row r="20" spans="1:14" x14ac:dyDescent="0.25">
      <c r="A20" s="9"/>
      <c r="B20" s="5"/>
      <c r="D20" s="23" t="s">
        <v>0</v>
      </c>
      <c r="E20" s="18">
        <f>'account #1 playground'!B24</f>
        <v>2027.4499999999998</v>
      </c>
      <c r="F20" s="24"/>
      <c r="N20"/>
    </row>
    <row r="21" spans="1:14" x14ac:dyDescent="0.25">
      <c r="A21" s="10"/>
      <c r="B21" s="6"/>
      <c r="D21" s="23" t="s">
        <v>1</v>
      </c>
      <c r="E21" s="18">
        <f>'account #2 gaming'!B29</f>
        <v>11634.99</v>
      </c>
      <c r="F21" s="24"/>
      <c r="N21"/>
    </row>
    <row r="22" spans="1:14" x14ac:dyDescent="0.25">
      <c r="A22" s="19" t="s">
        <v>10</v>
      </c>
      <c r="B22" s="7">
        <f>SUM(B15:B21)</f>
        <v>1300</v>
      </c>
      <c r="D22" s="23" t="s">
        <v>2</v>
      </c>
      <c r="E22" s="18">
        <f>'main sept 21'!E22</f>
        <v>8781.380000000001</v>
      </c>
      <c r="F22" s="37"/>
      <c r="N22"/>
    </row>
    <row r="23" spans="1:14" x14ac:dyDescent="0.25">
      <c r="B23"/>
      <c r="D23" s="23"/>
      <c r="E23" s="18"/>
      <c r="F23" s="24"/>
      <c r="N23"/>
    </row>
    <row r="24" spans="1:14" ht="45" x14ac:dyDescent="0.25">
      <c r="A24" s="39" t="s">
        <v>37</v>
      </c>
      <c r="B24" s="15"/>
      <c r="D24" s="23" t="s">
        <v>10</v>
      </c>
      <c r="E24" s="18">
        <f>SUM(E20:E23)</f>
        <v>22443.82</v>
      </c>
      <c r="F24" s="24"/>
      <c r="N24"/>
    </row>
    <row r="25" spans="1:14" x14ac:dyDescent="0.25">
      <c r="A25" t="s">
        <v>35</v>
      </c>
      <c r="D25" s="25"/>
      <c r="E25" s="13"/>
      <c r="F25" s="26"/>
      <c r="N25"/>
    </row>
    <row r="26" spans="1:14" x14ac:dyDescent="0.25">
      <c r="N26"/>
    </row>
  </sheetData>
  <pageMargins left="0.7" right="0.7" top="0.75" bottom="0.75" header="0.3" footer="0.3"/>
  <pageSetup scale="86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1EAD550CBB34B8F3B81C4DD9F8866" ma:contentTypeVersion="1" ma:contentTypeDescription="Create a new document." ma:contentTypeScope="" ma:versionID="66c78b816ef2134092af38ae18807b6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DA6ED8-4A03-42BF-8E52-3A5B517D42E9}"/>
</file>

<file path=customXml/itemProps2.xml><?xml version="1.0" encoding="utf-8"?>
<ds:datastoreItem xmlns:ds="http://schemas.openxmlformats.org/officeDocument/2006/customXml" ds:itemID="{69703D83-704F-4B64-B437-08D354558B73}"/>
</file>

<file path=customXml/itemProps3.xml><?xml version="1.0" encoding="utf-8"?>
<ds:datastoreItem xmlns:ds="http://schemas.openxmlformats.org/officeDocument/2006/customXml" ds:itemID="{19C53383-9F6F-4BEB-B9B1-3ED571C7A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overall</vt:lpstr>
      <vt:lpstr>account #1 playground</vt:lpstr>
      <vt:lpstr>account #2 gaming</vt:lpstr>
      <vt:lpstr>main sept 21</vt:lpstr>
      <vt:lpstr>main oct</vt:lpstr>
      <vt:lpstr>main nov 21</vt:lpstr>
      <vt:lpstr>Sheet1</vt:lpstr>
      <vt:lpstr>gaming Sept 21</vt:lpstr>
      <vt:lpstr>'gaming Sept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 Mooney</dc:creator>
  <cp:lastModifiedBy>Shannon Dattilo</cp:lastModifiedBy>
  <cp:lastPrinted>2020-12-10T17:49:24Z</cp:lastPrinted>
  <dcterms:created xsi:type="dcterms:W3CDTF">2016-09-21T17:42:14Z</dcterms:created>
  <dcterms:modified xsi:type="dcterms:W3CDTF">2021-12-14T22:11:50Z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0x0101008F41EAD550CBB34B8F3B81C4DD9F8866</vt:lpwstr>
  </property>
</Properties>
</file>